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mc:AlternateContent xmlns:mc="http://schemas.openxmlformats.org/markup-compatibility/2006">
    <mc:Choice Requires="x15">
      <x15ac:absPath xmlns:x15ac="http://schemas.microsoft.com/office/spreadsheetml/2010/11/ac" url="L:\07000 Info Com\7200 Publications\7200-14 Outils cadres\Fiches cadres\fichiers natifs\Développement\D4 - Fonds Solidarité Camps\"/>
    </mc:Choice>
  </mc:AlternateContent>
  <xr:revisionPtr revIDLastSave="0" documentId="13_ncr:1_{5EE79324-0616-45B6-90CC-C5F5EAA55135}" xr6:coauthVersionLast="47" xr6:coauthVersionMax="47" xr10:uidLastSave="{00000000-0000-0000-0000-000000000000}"/>
  <workbookProtection workbookAlgorithmName="SHA-512" workbookHashValue="2Pz2iLs7rvUqBmhDI3HHBeoLk5js+xqTBatA6t6Qwq5mfM4Y4SlMr3IZGuE3p5lFNiz/MAO+Ss0F4n2oCvmodA==" workbookSaltValue="738o5onG3mIdAmQiHO8jRQ==" workbookSpinCount="100000" lockStructure="1"/>
  <bookViews>
    <workbookView xWindow="-108" yWindow="-108" windowWidth="23256" windowHeight="12576" tabRatio="710" activeTab="4" xr2:uid="{00000000-000D-0000-FFFF-FFFF00000000}"/>
  </bookViews>
  <sheets>
    <sheet name="Mode d'emploi remplissage" sheetId="7" r:id="rId1"/>
    <sheet name="Prévisions et Budget réel" sheetId="1" r:id="rId2"/>
    <sheet name="PAF" sheetId="3" r:id="rId3"/>
    <sheet name="Liste des dépenses" sheetId="4" r:id="rId4"/>
    <sheet name="Explications subsides" sheetId="8" r:id="rId5"/>
    <sheet name="Feuil1" sheetId="9" state="hidden" r:id="rId6"/>
    <sheet name="Liste" sheetId="6" state="hidden" r:id="rId7"/>
    <sheet name="Listes" sheetId="5" state="hidden" r:id="rId8"/>
  </sheets>
  <definedNames>
    <definedName name="_GoBack" localSheetId="1">'Prévisions et Budget réel'!$O$53</definedName>
    <definedName name="_Toc35503131" localSheetId="0">'Mode d''emploi remplissage'!$C$5</definedName>
    <definedName name="_Toc35503132" localSheetId="0">'Mode d''emploi remplissage'!$C$12</definedName>
    <definedName name="_Toc35503133" localSheetId="0">'Mode d''emploi remplissage'!$C$47</definedName>
    <definedName name="_Toc35503134" localSheetId="0">'Mode d''emploi remplissage'!$C$55</definedName>
    <definedName name="_Toc35503135" localSheetId="0">'Mode d''emploi remplissage'!$C$57</definedName>
    <definedName name="_Toc35503136" localSheetId="0">'Mode d''emploi remplissage'!$C$76</definedName>
    <definedName name="_Toc35503137" localSheetId="0">'Mode d''emploi remplissage'!$C$84</definedName>
    <definedName name="Adults">'Prévisions et Budget réel'!$S$18</definedName>
    <definedName name="Cubs">'Prévisions et Budget réel'!$S$17</definedName>
    <definedName name="Fee">'Prévisions et Budget réel'!#REF!</definedName>
    <definedName name="Subs">'Prévisions et Budget réel'!#REF!</definedName>
    <definedName name="_xlnm.Print_Area" localSheetId="1">'Prévisions et Budget réel'!$A$2:$S$70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 l="1"/>
  <c r="F8" i="4" l="1"/>
  <c r="K65" i="1" l="1"/>
  <c r="F49" i="3" l="1"/>
  <c r="K58" i="1"/>
  <c r="K57" i="1"/>
  <c r="K18" i="1"/>
  <c r="S9" i="1"/>
  <c r="R44" i="1"/>
  <c r="R40" i="1"/>
  <c r="Q29" i="1"/>
  <c r="Q30" i="1"/>
  <c r="Q31" i="1"/>
  <c r="Q40" i="1"/>
  <c r="Q41" i="1"/>
  <c r="Q42" i="1"/>
  <c r="Q44" i="1"/>
  <c r="Q45" i="1"/>
  <c r="Q26" i="1"/>
  <c r="Q27" i="1"/>
  <c r="Q25" i="1"/>
  <c r="R29" i="1" l="1"/>
  <c r="R25" i="1"/>
  <c r="F12" i="4"/>
  <c r="F11" i="4"/>
  <c r="F10" i="4"/>
  <c r="F9" i="4"/>
  <c r="F7" i="4"/>
  <c r="F6" i="4"/>
  <c r="F5" i="4"/>
  <c r="G12" i="4"/>
  <c r="G11" i="4"/>
  <c r="G10" i="4"/>
  <c r="G9" i="4"/>
  <c r="K36" i="1" s="1"/>
  <c r="R36" i="1" s="1"/>
  <c r="G8" i="4"/>
  <c r="K35" i="1" s="1"/>
  <c r="R35" i="1" s="1"/>
  <c r="G7" i="4"/>
  <c r="K33" i="1" s="1"/>
  <c r="G6" i="4"/>
  <c r="G5" i="4"/>
  <c r="Q33" i="1" l="1"/>
  <c r="R33" i="1"/>
  <c r="Q36" i="1"/>
  <c r="Q35" i="1"/>
  <c r="K38" i="1"/>
  <c r="Q38" i="1" s="1"/>
  <c r="K64" i="1"/>
  <c r="K62" i="1"/>
  <c r="K60" i="1"/>
  <c r="K47" i="1" l="1"/>
  <c r="M47" i="1" s="1"/>
  <c r="R38" i="1"/>
  <c r="I18" i="1"/>
  <c r="M33" i="1" s="1"/>
  <c r="H73" i="3"/>
  <c r="K55" i="1" s="1"/>
  <c r="F73" i="3"/>
  <c r="I55" i="1" s="1"/>
  <c r="H61" i="3"/>
  <c r="K54" i="1" s="1"/>
  <c r="F61" i="3"/>
  <c r="I54" i="1" s="1"/>
  <c r="H49" i="3"/>
  <c r="K53" i="1" s="1"/>
  <c r="I53" i="1"/>
  <c r="B18" i="4"/>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G13" i="4"/>
  <c r="M29" i="1" l="1"/>
  <c r="I67" i="1"/>
  <c r="I69" i="1" s="1"/>
  <c r="K67" i="1"/>
  <c r="F13" i="4"/>
  <c r="M67" i="1" l="1"/>
  <c r="K69" i="1"/>
  <c r="K71" i="1" s="1"/>
</calcChain>
</file>

<file path=xl/sharedStrings.xml><?xml version="1.0" encoding="utf-8"?>
<sst xmlns="http://schemas.openxmlformats.org/spreadsheetml/2006/main" count="260" uniqueCount="228">
  <si>
    <t>Extra-Job</t>
  </si>
  <si>
    <t>Animateur d'unité</t>
  </si>
  <si>
    <t>Logement</t>
  </si>
  <si>
    <t>Assurances</t>
  </si>
  <si>
    <t>Autres</t>
  </si>
  <si>
    <t>Déplacements</t>
  </si>
  <si>
    <t>Essence</t>
  </si>
  <si>
    <t>Endroit de camps</t>
  </si>
  <si>
    <t>Perches</t>
  </si>
  <si>
    <t>Véhicule</t>
  </si>
  <si>
    <t>Nourriture et boisson</t>
  </si>
  <si>
    <t>Activités et sorties</t>
  </si>
  <si>
    <t>Soins</t>
  </si>
  <si>
    <t>Transport en commun (Bus, Train, Avion, etc.)</t>
  </si>
  <si>
    <t>Nombre de scouts attendus</t>
  </si>
  <si>
    <t>Nombre d'animateurs attendus</t>
  </si>
  <si>
    <t>Nombre d'intendants attendus</t>
  </si>
  <si>
    <t>Location de voiture</t>
  </si>
  <si>
    <t>Occupation temporaire de locaux</t>
  </si>
  <si>
    <t>Budget</t>
  </si>
  <si>
    <t>Réel</t>
  </si>
  <si>
    <t>DEPENSES</t>
  </si>
  <si>
    <t>Compléter</t>
  </si>
  <si>
    <t>après le camp</t>
  </si>
  <si>
    <t>avant le camp</t>
  </si>
  <si>
    <t>Participation au frais</t>
  </si>
  <si>
    <t>Caisses</t>
  </si>
  <si>
    <t>Récolte argent</t>
  </si>
  <si>
    <t>Subsides</t>
  </si>
  <si>
    <t>Intervention de la caisse de section</t>
  </si>
  <si>
    <t>Intervention de la caisse d'unité</t>
  </si>
  <si>
    <t>Durée du camp</t>
  </si>
  <si>
    <t>Durée du pré-camp</t>
  </si>
  <si>
    <t>Durée du post-camp</t>
  </si>
  <si>
    <t>TOTAL</t>
  </si>
  <si>
    <t>Liste des scouts</t>
  </si>
  <si>
    <t>Code</t>
  </si>
  <si>
    <t>Date</t>
  </si>
  <si>
    <t>Montant</t>
  </si>
  <si>
    <t>Lieu / intitulé</t>
  </si>
  <si>
    <t>Commentaires</t>
  </si>
  <si>
    <t>TYPE DE DEPENSES</t>
  </si>
  <si>
    <t>N° Ticket</t>
  </si>
  <si>
    <t>Ligne</t>
  </si>
  <si>
    <t>Fruits - à la ferme</t>
  </si>
  <si>
    <t>15 kg de pommes</t>
  </si>
  <si>
    <t>Liste des animateurs</t>
  </si>
  <si>
    <t>PAF demandées</t>
  </si>
  <si>
    <t>PAF reçues</t>
  </si>
  <si>
    <t>TOTAL DES PARTICIPATIONS SCOUTS</t>
  </si>
  <si>
    <t>TOTAL DES PARTICIPATIONS ANIMATEURS</t>
  </si>
  <si>
    <t>Liste des intendants</t>
  </si>
  <si>
    <t>TOTAL DES PARTICIPATIONS INTENDANTS</t>
  </si>
  <si>
    <t>Liste des Dépenses</t>
  </si>
  <si>
    <t>Animateur responsable du budget</t>
  </si>
  <si>
    <t>Téléphone, courriers, etc.</t>
  </si>
  <si>
    <t>Participations aux Frais (PAF)</t>
  </si>
  <si>
    <t>Intendance (nourriture, boissons)</t>
  </si>
  <si>
    <t>Baladin</t>
  </si>
  <si>
    <t>Louveteau</t>
  </si>
  <si>
    <t>Eclaireur</t>
  </si>
  <si>
    <t>Pionnier</t>
  </si>
  <si>
    <t xml:space="preserve">Section concernée </t>
  </si>
  <si>
    <t>N° de GSM</t>
  </si>
  <si>
    <t>Autre : (à préciser)</t>
  </si>
  <si>
    <t>Participation demandée aux scouts</t>
  </si>
  <si>
    <t>Participation demandée aux animateurs</t>
  </si>
  <si>
    <t>Participation demandée aux intendants</t>
  </si>
  <si>
    <t>Nom</t>
  </si>
  <si>
    <t>Prénom</t>
  </si>
  <si>
    <t>N°</t>
  </si>
  <si>
    <t>34</t>
  </si>
  <si>
    <t>35</t>
  </si>
  <si>
    <t>Exemple</t>
  </si>
  <si>
    <t>INFORMATIONS GENERALES</t>
  </si>
  <si>
    <t>Nombre de scouts présents</t>
  </si>
  <si>
    <t>Nombre d'animateurs présents</t>
  </si>
  <si>
    <t>Nombre d'intendants présents</t>
  </si>
  <si>
    <t>AVANT</t>
  </si>
  <si>
    <t xml:space="preserve"> le camp</t>
  </si>
  <si>
    <t>APRES</t>
  </si>
  <si>
    <t>le camp</t>
  </si>
  <si>
    <t>Prévisions</t>
  </si>
  <si>
    <t>Unité</t>
  </si>
  <si>
    <t>Budget réel</t>
  </si>
  <si>
    <t>Dates du camp (hors pré- et post-camp)</t>
  </si>
  <si>
    <t>A = TOTAL DES DEPENSES</t>
  </si>
  <si>
    <t>B = TOTAL DES RECETTES</t>
  </si>
  <si>
    <t>B - A = TOTAL GENERAL</t>
  </si>
  <si>
    <t>Demande au Fonds Solidarité Camps (100%)</t>
  </si>
  <si>
    <t>36</t>
  </si>
  <si>
    <t>37</t>
  </si>
  <si>
    <t>38</t>
  </si>
  <si>
    <t>39</t>
  </si>
  <si>
    <t>40</t>
  </si>
  <si>
    <t>RECETTES</t>
  </si>
  <si>
    <t>PREVISIONS</t>
  </si>
  <si>
    <t>BUDGET REEL</t>
  </si>
  <si>
    <t>1 = Déplacements</t>
  </si>
  <si>
    <t>2 = Logement</t>
  </si>
  <si>
    <t>3 = Intendance</t>
  </si>
  <si>
    <t>6 = Soins</t>
  </si>
  <si>
    <t>7 = Assurances</t>
  </si>
  <si>
    <t>8 = Autres</t>
  </si>
  <si>
    <t>Ribambelle - Baladin</t>
  </si>
  <si>
    <t>Meute - Louveteau</t>
  </si>
  <si>
    <t>Troupe - Eclaireur</t>
  </si>
  <si>
    <t>Poste - Pionnier</t>
  </si>
  <si>
    <t>Route - Routier</t>
  </si>
  <si>
    <t>COMPARAISON AVANT &gt; APRES</t>
  </si>
  <si>
    <t>Adresse mail</t>
  </si>
  <si>
    <t>Réservé à Développement</t>
  </si>
  <si>
    <t>Charges (énergies - taxes de séjour - ...)</t>
  </si>
  <si>
    <t>4  = Matériel</t>
  </si>
  <si>
    <t>5 = Activités et sorties</t>
  </si>
  <si>
    <t>Début</t>
  </si>
  <si>
    <t>Fin (automatique)</t>
  </si>
  <si>
    <t xml:space="preserve"> &lt; ou &gt;</t>
  </si>
  <si>
    <t>Prix total ou prix par personne</t>
  </si>
  <si>
    <t>Prix "standards"</t>
  </si>
  <si>
    <t xml:space="preserve">Propositions </t>
  </si>
  <si>
    <t>Camp d'unité</t>
  </si>
  <si>
    <t>Camp avec plus d'une section</t>
  </si>
  <si>
    <t>MODE D'EMPLOI</t>
  </si>
  <si>
    <t>AVANT LE CAMP</t>
  </si>
  <si>
    <t>Classeur : Prévisions et Budget réel</t>
  </si>
  <si>
    <t>Classeur : PAF</t>
  </si>
  <si>
    <t>APRES LE CAMP</t>
  </si>
  <si>
    <t>Classeur : Liste des dépenses</t>
  </si>
  <si>
    <r>
      <t>Remarque :</t>
    </r>
    <r>
      <rPr>
        <sz val="12"/>
        <rFont val="Arial"/>
        <family val="2"/>
      </rPr>
      <t xml:space="preserve"> </t>
    </r>
    <r>
      <rPr>
        <sz val="10"/>
        <rFont val="Arial"/>
        <family val="2"/>
      </rPr>
      <t>merci d’enregistrer le fichier Excel sous le nom suivant :</t>
    </r>
  </si>
  <si>
    <r>
      <t>1.</t>
    </r>
    <r>
      <rPr>
        <sz val="7"/>
        <rFont val="Times New Roman"/>
        <family val="1"/>
      </rPr>
      <t xml:space="preserve">     </t>
    </r>
    <r>
      <rPr>
        <sz val="11"/>
        <rFont val="Arial"/>
        <family val="2"/>
      </rPr>
      <t>Rempli </t>
    </r>
    <r>
      <rPr>
        <sz val="11"/>
        <color rgb="FFFABF8F"/>
        <rFont val="Arial"/>
        <family val="2"/>
      </rPr>
      <t xml:space="preserve">les cases oranges – </t>
    </r>
    <r>
      <rPr>
        <b/>
        <u/>
        <sz val="11"/>
        <color rgb="FFFABF8F"/>
        <rFont val="Arial"/>
        <family val="2"/>
      </rPr>
      <t xml:space="preserve">INFORMATIONS GENERALES </t>
    </r>
    <r>
      <rPr>
        <sz val="11"/>
        <rFont val="Arial"/>
        <family val="2"/>
      </rPr>
      <t>:</t>
    </r>
  </si>
  <si>
    <r>
      <t>·</t>
    </r>
    <r>
      <rPr>
        <sz val="7"/>
        <rFont val="Times New Roman"/>
        <family val="1"/>
      </rPr>
      <t xml:space="preserve">        </t>
    </r>
    <r>
      <rPr>
        <sz val="10"/>
        <rFont val="Arial"/>
        <family val="2"/>
      </rPr>
      <t>Ton unité</t>
    </r>
  </si>
  <si>
    <r>
      <t>·</t>
    </r>
    <r>
      <rPr>
        <sz val="7"/>
        <rFont val="Times New Roman"/>
        <family val="1"/>
      </rPr>
      <t xml:space="preserve">        </t>
    </r>
    <r>
      <rPr>
        <sz val="10"/>
        <rFont val="Arial"/>
        <family val="2"/>
      </rPr>
      <t>Ta section</t>
    </r>
  </si>
  <si>
    <r>
      <t>·</t>
    </r>
    <r>
      <rPr>
        <sz val="7"/>
        <rFont val="Times New Roman"/>
        <family val="1"/>
      </rPr>
      <t xml:space="preserve">        </t>
    </r>
    <r>
      <rPr>
        <sz val="10"/>
        <rFont val="Arial"/>
        <family val="2"/>
      </rPr>
      <t>Ton animateur d’unité + son numéro de GSM + son adresse mail</t>
    </r>
  </si>
  <si>
    <r>
      <t>·</t>
    </r>
    <r>
      <rPr>
        <sz val="7"/>
        <rFont val="Times New Roman"/>
        <family val="1"/>
      </rPr>
      <t xml:space="preserve">        </t>
    </r>
    <r>
      <rPr>
        <sz val="10"/>
        <rFont val="Arial"/>
        <family val="2"/>
      </rPr>
      <t>L’animateur de la section en charge du budget + son numéro de GSM</t>
    </r>
  </si>
  <si>
    <r>
      <t>·</t>
    </r>
    <r>
      <rPr>
        <sz val="7"/>
        <rFont val="Times New Roman"/>
        <family val="1"/>
      </rPr>
      <t xml:space="preserve">        </t>
    </r>
    <r>
      <rPr>
        <sz val="10"/>
        <rFont val="Arial"/>
        <family val="2"/>
      </rPr>
      <t xml:space="preserve">La durée du camp </t>
    </r>
    <r>
      <rPr>
        <i/>
        <sz val="8"/>
        <rFont val="Arial"/>
        <family val="2"/>
      </rPr>
      <t>(journées pendant lesquelles les scouts sont présents)</t>
    </r>
  </si>
  <si>
    <r>
      <t>·</t>
    </r>
    <r>
      <rPr>
        <sz val="7"/>
        <rFont val="Times New Roman"/>
        <family val="1"/>
      </rPr>
      <t xml:space="preserve">        </t>
    </r>
    <r>
      <rPr>
        <sz val="10"/>
        <rFont val="Arial"/>
        <family val="2"/>
      </rPr>
      <t xml:space="preserve">La durée du pré-camp </t>
    </r>
    <r>
      <rPr>
        <i/>
        <sz val="8"/>
        <rFont val="Arial"/>
        <family val="2"/>
      </rPr>
      <t>(journées pendant lesquelles les scouts ne sont pas présents)</t>
    </r>
  </si>
  <si>
    <r>
      <t>·</t>
    </r>
    <r>
      <rPr>
        <sz val="7"/>
        <rFont val="Times New Roman"/>
        <family val="1"/>
      </rPr>
      <t xml:space="preserve">        </t>
    </r>
    <r>
      <rPr>
        <sz val="10"/>
        <rFont val="Arial"/>
        <family val="2"/>
      </rPr>
      <t xml:space="preserve">La durée du post-camp </t>
    </r>
    <r>
      <rPr>
        <i/>
        <sz val="8"/>
        <rFont val="Arial"/>
        <family val="2"/>
      </rPr>
      <t>(journées pendant lesquelles les scouts ne sont pas présents)</t>
    </r>
  </si>
  <si>
    <r>
      <t>·</t>
    </r>
    <r>
      <rPr>
        <sz val="7"/>
        <rFont val="Times New Roman"/>
        <family val="1"/>
      </rPr>
      <t xml:space="preserve">        </t>
    </r>
    <r>
      <rPr>
        <sz val="10"/>
        <rFont val="Arial"/>
        <family val="2"/>
      </rPr>
      <t>Le nombre de scouts attendus au camp</t>
    </r>
  </si>
  <si>
    <r>
      <t>·</t>
    </r>
    <r>
      <rPr>
        <sz val="7"/>
        <rFont val="Times New Roman"/>
        <family val="1"/>
      </rPr>
      <t xml:space="preserve">        </t>
    </r>
    <r>
      <rPr>
        <sz val="10"/>
        <rFont val="Arial"/>
        <family val="2"/>
      </rPr>
      <t>Le nombre d’animateurs attendus au camp</t>
    </r>
  </si>
  <si>
    <r>
      <t>·</t>
    </r>
    <r>
      <rPr>
        <sz val="7"/>
        <rFont val="Times New Roman"/>
        <family val="1"/>
      </rPr>
      <t xml:space="preserve">        </t>
    </r>
    <r>
      <rPr>
        <sz val="10"/>
        <rFont val="Arial"/>
        <family val="2"/>
      </rPr>
      <t>Le nombre d’intendants attendus au camp</t>
    </r>
  </si>
  <si>
    <r>
      <t>·</t>
    </r>
    <r>
      <rPr>
        <sz val="7"/>
        <rFont val="Times New Roman"/>
        <family val="1"/>
      </rPr>
      <t xml:space="preserve">        </t>
    </r>
    <r>
      <rPr>
        <sz val="10"/>
        <rFont val="Arial"/>
        <family val="2"/>
      </rPr>
      <t xml:space="preserve">La date de début du camp au format JJ-MM-AA </t>
    </r>
    <r>
      <rPr>
        <i/>
        <sz val="8"/>
        <rFont val="Arial"/>
        <family val="2"/>
      </rPr>
      <t>(hors pré- et post-camp)</t>
    </r>
  </si>
  <si>
    <r>
      <t>2.</t>
    </r>
    <r>
      <rPr>
        <sz val="7"/>
        <rFont val="Times New Roman"/>
        <family val="1"/>
      </rPr>
      <t xml:space="preserve">     </t>
    </r>
    <r>
      <rPr>
        <sz val="11"/>
        <rFont val="Arial"/>
        <family val="2"/>
      </rPr>
      <t>Rempli </t>
    </r>
    <r>
      <rPr>
        <sz val="11"/>
        <color rgb="FFFABF8F"/>
        <rFont val="Arial"/>
        <family val="2"/>
      </rPr>
      <t xml:space="preserve">les cases oranges – </t>
    </r>
    <r>
      <rPr>
        <b/>
        <u/>
        <sz val="11"/>
        <color rgb="FFFABF8F"/>
        <rFont val="Arial"/>
        <family val="2"/>
      </rPr>
      <t>DEPENSES</t>
    </r>
    <r>
      <rPr>
        <sz val="11"/>
        <color rgb="FFFABF8F"/>
        <rFont val="Arial"/>
        <family val="2"/>
      </rPr>
      <t xml:space="preserve"> </t>
    </r>
    <r>
      <rPr>
        <sz val="11"/>
        <rFont val="Arial"/>
        <family val="2"/>
      </rPr>
      <t>:</t>
    </r>
  </si>
  <si>
    <t>Pour se faire, n’hésite pas à regarder les suggestions de la colonne</t>
  </si>
  <si>
    <r>
      <t>·</t>
    </r>
    <r>
      <rPr>
        <sz val="7"/>
        <rFont val="Times New Roman"/>
        <family val="1"/>
      </rPr>
      <t xml:space="preserve">        </t>
    </r>
    <r>
      <rPr>
        <sz val="10"/>
        <rFont val="Arial"/>
        <family val="2"/>
      </rPr>
      <t>Déplacements</t>
    </r>
  </si>
  <si>
    <r>
      <t>·</t>
    </r>
    <r>
      <rPr>
        <sz val="7"/>
        <rFont val="Times New Roman"/>
        <family val="1"/>
      </rPr>
      <t xml:space="preserve">        </t>
    </r>
    <r>
      <rPr>
        <sz val="10"/>
        <rFont val="Arial"/>
        <family val="2"/>
      </rPr>
      <t>Logement</t>
    </r>
  </si>
  <si>
    <r>
      <t>·</t>
    </r>
    <r>
      <rPr>
        <sz val="7"/>
        <rFont val="Times New Roman"/>
        <family val="1"/>
      </rPr>
      <t xml:space="preserve">        </t>
    </r>
    <r>
      <rPr>
        <sz val="10"/>
        <rFont val="Arial"/>
        <family val="2"/>
      </rPr>
      <t>Intendance</t>
    </r>
  </si>
  <si>
    <r>
      <t>·</t>
    </r>
    <r>
      <rPr>
        <sz val="7"/>
        <rFont val="Times New Roman"/>
        <family val="1"/>
      </rPr>
      <t xml:space="preserve">        </t>
    </r>
    <r>
      <rPr>
        <sz val="10"/>
        <rFont val="Arial"/>
        <family val="2"/>
      </rPr>
      <t>Activités</t>
    </r>
  </si>
  <si>
    <r>
      <t>·</t>
    </r>
    <r>
      <rPr>
        <sz val="7"/>
        <rFont val="Times New Roman"/>
        <family val="1"/>
      </rPr>
      <t xml:space="preserve">        </t>
    </r>
    <r>
      <rPr>
        <sz val="10"/>
        <rFont val="Arial"/>
        <family val="2"/>
      </rPr>
      <t>Soins</t>
    </r>
  </si>
  <si>
    <r>
      <t>·</t>
    </r>
    <r>
      <rPr>
        <sz val="7"/>
        <rFont val="Times New Roman"/>
        <family val="1"/>
      </rPr>
      <t xml:space="preserve">        </t>
    </r>
    <r>
      <rPr>
        <sz val="10"/>
        <rFont val="Arial"/>
        <family val="2"/>
      </rPr>
      <t>Assurances</t>
    </r>
  </si>
  <si>
    <r>
      <t>·</t>
    </r>
    <r>
      <rPr>
        <sz val="7"/>
        <rFont val="Times New Roman"/>
        <family val="1"/>
      </rPr>
      <t xml:space="preserve">        </t>
    </r>
    <r>
      <rPr>
        <sz val="10"/>
        <rFont val="Arial"/>
        <family val="2"/>
      </rPr>
      <t>Autres dépenses</t>
    </r>
  </si>
  <si>
    <r>
      <t>3.</t>
    </r>
    <r>
      <rPr>
        <sz val="7"/>
        <rFont val="Times New Roman"/>
        <family val="1"/>
      </rPr>
      <t xml:space="preserve">     </t>
    </r>
    <r>
      <rPr>
        <sz val="11"/>
        <rFont val="Arial"/>
        <family val="2"/>
      </rPr>
      <t>Rempli </t>
    </r>
    <r>
      <rPr>
        <sz val="11"/>
        <color rgb="FFFABF8F"/>
        <rFont val="Arial"/>
        <family val="2"/>
      </rPr>
      <t xml:space="preserve">les cases oranges – </t>
    </r>
    <r>
      <rPr>
        <b/>
        <u/>
        <sz val="11"/>
        <color rgb="FFFABF8F"/>
        <rFont val="Arial"/>
        <family val="2"/>
      </rPr>
      <t>RECETTES</t>
    </r>
    <r>
      <rPr>
        <sz val="11"/>
        <color rgb="FFFABF8F"/>
        <rFont val="Arial"/>
        <family val="2"/>
      </rPr>
      <t xml:space="preserve"> </t>
    </r>
    <r>
      <rPr>
        <sz val="11"/>
        <rFont val="Arial"/>
        <family val="2"/>
      </rPr>
      <t>:</t>
    </r>
  </si>
  <si>
    <r>
      <t>Remarques</t>
    </r>
    <r>
      <rPr>
        <i/>
        <sz val="10"/>
        <rFont val="Arial"/>
        <family val="2"/>
      </rPr>
      <t xml:space="preserve"> : les cases ‘Participations aux frais des scouts, des animateurs et des intendants’ se remplissent automatiquement dès que tu encodes le montant demandé pour chaque participant dans la Feuille </t>
    </r>
    <r>
      <rPr>
        <i/>
        <sz val="10"/>
        <color rgb="FF9BBB59"/>
        <rFont val="Arial"/>
        <family val="2"/>
      </rPr>
      <t>PAF</t>
    </r>
  </si>
  <si>
    <r>
      <t>·</t>
    </r>
    <r>
      <rPr>
        <sz val="7"/>
        <rFont val="Times New Roman"/>
        <family val="1"/>
      </rPr>
      <t xml:space="preserve">        </t>
    </r>
    <r>
      <rPr>
        <sz val="10"/>
        <rFont val="Arial"/>
        <family val="2"/>
      </rPr>
      <t>La participation de la caisse de section ou de l’unité dans le budget global du camp</t>
    </r>
  </si>
  <si>
    <r>
      <t>·</t>
    </r>
    <r>
      <rPr>
        <sz val="7"/>
        <rFont val="Times New Roman"/>
        <family val="1"/>
      </rPr>
      <t xml:space="preserve">        </t>
    </r>
    <r>
      <rPr>
        <sz val="10"/>
        <rFont val="Arial"/>
        <family val="2"/>
      </rPr>
      <t>La récolte éventuelle d’argent supplémentaire</t>
    </r>
  </si>
  <si>
    <r>
      <t>·</t>
    </r>
    <r>
      <rPr>
        <sz val="7"/>
        <rFont val="Times New Roman"/>
        <family val="1"/>
      </rPr>
      <t xml:space="preserve">        </t>
    </r>
    <r>
      <rPr>
        <sz val="10"/>
        <rFont val="Arial"/>
        <family val="2"/>
      </rPr>
      <t>Les subsides auxquels tu as droit :</t>
    </r>
  </si>
  <si>
    <t>o   Subside ONE : clique sur ce lien pour en savoir plus</t>
  </si>
  <si>
    <r>
      <t>o</t>
    </r>
    <r>
      <rPr>
        <sz val="7"/>
        <rFont val="Times New Roman"/>
        <family val="1"/>
      </rPr>
      <t xml:space="preserve">   </t>
    </r>
    <r>
      <rPr>
        <sz val="10"/>
        <rFont val="Arial"/>
        <family val="2"/>
      </rPr>
      <t>Renseigne-toi auprès de ta commune pour voir si un subside pour les mouvements de jeunesse existe ou tu as peut-être d’autres subsides à obtenir auprès d’autres organismes</t>
    </r>
  </si>
  <si>
    <r>
      <t>·</t>
    </r>
    <r>
      <rPr>
        <sz val="7"/>
        <rFont val="Times New Roman"/>
        <family val="1"/>
      </rPr>
      <t xml:space="preserve">        </t>
    </r>
    <r>
      <rPr>
        <sz val="10"/>
        <rFont val="Arial"/>
        <family val="2"/>
      </rPr>
      <t xml:space="preserve">Le montant demandé au </t>
    </r>
    <r>
      <rPr>
        <i/>
        <sz val="10"/>
        <rFont val="Arial"/>
        <family val="2"/>
      </rPr>
      <t>Fonds Solidarité Camps</t>
    </r>
  </si>
  <si>
    <r>
      <t>1.</t>
    </r>
    <r>
      <rPr>
        <sz val="7"/>
        <rFont val="Times New Roman"/>
        <family val="1"/>
      </rPr>
      <t xml:space="preserve">      </t>
    </r>
    <r>
      <rPr>
        <sz val="10"/>
        <rFont val="Arial"/>
        <family val="2"/>
      </rPr>
      <t>Rempli une ligne par scout en indiquant son prénom + son nom + le montant demandé</t>
    </r>
  </si>
  <si>
    <t>(Si un scout ne paie pas le prix plein car il a une situation financière compliquée, mets directement le montant réel demandé)</t>
  </si>
  <si>
    <r>
      <t>2.</t>
    </r>
    <r>
      <rPr>
        <sz val="7"/>
        <rFont val="Times New Roman"/>
        <family val="1"/>
      </rPr>
      <t xml:space="preserve">      </t>
    </r>
    <r>
      <rPr>
        <sz val="10"/>
        <rFont val="Arial"/>
        <family val="2"/>
      </rPr>
      <t>Rempli une ligne par animateur en indiquant son prénom + son nom + le montant demandé</t>
    </r>
  </si>
  <si>
    <t>(Si un animateur ne paie pas le prix plein car il a une situation financière compliquée, met directement le montant réel demandé)</t>
  </si>
  <si>
    <r>
      <t>3.</t>
    </r>
    <r>
      <rPr>
        <sz val="7"/>
        <rFont val="Times New Roman"/>
        <family val="1"/>
      </rPr>
      <t xml:space="preserve">      </t>
    </r>
    <r>
      <rPr>
        <sz val="10"/>
        <rFont val="Arial"/>
        <family val="2"/>
      </rPr>
      <t>Rempli une ligne par intendant en indiquant son prénom + son nom + le montant demandé</t>
    </r>
  </si>
  <si>
    <t>(Si un intendant ne paie pas le prix plein car il a une situation financière compliquée, met directement le montant réel demandé)</t>
  </si>
  <si>
    <r>
      <t>1.</t>
    </r>
    <r>
      <rPr>
        <sz val="7"/>
        <rFont val="Times New Roman"/>
        <family val="1"/>
      </rPr>
      <t xml:space="preserve">     </t>
    </r>
    <r>
      <rPr>
        <sz val="11"/>
        <rFont val="Arial"/>
        <family val="2"/>
      </rPr>
      <t xml:space="preserve">Vérifie que les informations contenues dans </t>
    </r>
    <r>
      <rPr>
        <sz val="11"/>
        <color rgb="FFFABF8F"/>
        <rFont val="Arial"/>
        <family val="2"/>
      </rPr>
      <t xml:space="preserve">les cases oranges – </t>
    </r>
    <r>
      <rPr>
        <b/>
        <u/>
        <sz val="11"/>
        <color rgb="FFFABF8F"/>
        <rFont val="Arial"/>
        <family val="2"/>
      </rPr>
      <t xml:space="preserve">INFORMATIONS GENERALES </t>
    </r>
    <r>
      <rPr>
        <sz val="11"/>
        <rFont val="Arial"/>
        <family val="2"/>
      </rPr>
      <t xml:space="preserve">soient bien correctes. </t>
    </r>
  </si>
  <si>
    <r>
      <t>·</t>
    </r>
    <r>
      <rPr>
        <sz val="7"/>
        <rFont val="Times New Roman"/>
        <family val="1"/>
      </rPr>
      <t xml:space="preserve">          </t>
    </r>
    <r>
      <rPr>
        <sz val="10"/>
        <rFont val="Arial"/>
        <family val="2"/>
      </rPr>
      <t>Le nombre de scouts présents au camp</t>
    </r>
  </si>
  <si>
    <r>
      <t>·</t>
    </r>
    <r>
      <rPr>
        <sz val="7"/>
        <rFont val="Times New Roman"/>
        <family val="1"/>
      </rPr>
      <t xml:space="preserve">          </t>
    </r>
    <r>
      <rPr>
        <sz val="10"/>
        <rFont val="Arial"/>
        <family val="2"/>
      </rPr>
      <t>Le nombre d’animateurs présents au camp</t>
    </r>
  </si>
  <si>
    <r>
      <t>·</t>
    </r>
    <r>
      <rPr>
        <sz val="7"/>
        <rFont val="Times New Roman"/>
        <family val="1"/>
      </rPr>
      <t xml:space="preserve">          </t>
    </r>
    <r>
      <rPr>
        <sz val="10"/>
        <rFont val="Arial"/>
        <family val="2"/>
      </rPr>
      <t>Le nombre d’intendants présents au camp</t>
    </r>
  </si>
  <si>
    <r>
      <t>2.</t>
    </r>
    <r>
      <rPr>
        <sz val="7"/>
        <rFont val="Times New Roman"/>
        <family val="1"/>
      </rPr>
      <t xml:space="preserve">     </t>
    </r>
    <r>
      <rPr>
        <sz val="11"/>
        <rFont val="Arial"/>
        <family val="2"/>
      </rPr>
      <t>Rempli </t>
    </r>
    <r>
      <rPr>
        <sz val="11"/>
        <color rgb="FFC2D69B"/>
        <rFont val="Arial"/>
        <family val="2"/>
      </rPr>
      <t xml:space="preserve">les cases vertes – </t>
    </r>
    <r>
      <rPr>
        <b/>
        <u/>
        <sz val="11"/>
        <color rgb="FFC2D69B"/>
        <rFont val="Arial"/>
        <family val="2"/>
      </rPr>
      <t>DEPENSES</t>
    </r>
    <r>
      <rPr>
        <sz val="11"/>
        <color rgb="FFC2D69B"/>
        <rFont val="Arial"/>
        <family val="2"/>
      </rPr>
      <t xml:space="preserve"> </t>
    </r>
    <r>
      <rPr>
        <sz val="11"/>
        <rFont val="Arial"/>
        <family val="2"/>
      </rPr>
      <t xml:space="preserve">en rapport avec les </t>
    </r>
    <r>
      <rPr>
        <b/>
        <u/>
        <sz val="11"/>
        <rFont val="Arial"/>
        <family val="2"/>
      </rPr>
      <t>dépenses réelles</t>
    </r>
    <r>
      <rPr>
        <sz val="11"/>
        <rFont val="Arial"/>
        <family val="2"/>
      </rPr>
      <t xml:space="preserve"> que la section a eu pendant le camp.</t>
    </r>
  </si>
  <si>
    <r>
      <t>Pour se faire, n’hésite pas à te référer au classeur « </t>
    </r>
    <r>
      <rPr>
        <i/>
        <sz val="10"/>
        <rFont val="Arial"/>
        <family val="2"/>
      </rPr>
      <t>Liste des dépenses</t>
    </r>
    <r>
      <rPr>
        <sz val="10"/>
        <rFont val="Arial"/>
        <family val="2"/>
      </rPr>
      <t> » dans lequel tous les tickets sont encodés.</t>
    </r>
  </si>
  <si>
    <r>
      <t>·</t>
    </r>
    <r>
      <rPr>
        <sz val="7"/>
        <rFont val="Times New Roman"/>
        <family val="1"/>
      </rPr>
      <t xml:space="preserve">        </t>
    </r>
    <r>
      <rPr>
        <sz val="10"/>
        <rFont val="Arial"/>
        <family val="2"/>
      </rPr>
      <t xml:space="preserve">Assurances </t>
    </r>
  </si>
  <si>
    <r>
      <t>·</t>
    </r>
    <r>
      <rPr>
        <sz val="7"/>
        <rFont val="Times New Roman"/>
        <family val="1"/>
      </rPr>
      <t xml:space="preserve">        </t>
    </r>
    <r>
      <rPr>
        <sz val="10"/>
        <rFont val="Arial"/>
        <family val="2"/>
      </rPr>
      <t xml:space="preserve">Autres dépenses </t>
    </r>
  </si>
  <si>
    <r>
      <t>Remarque</t>
    </r>
    <r>
      <rPr>
        <i/>
        <sz val="10"/>
        <rFont val="Arial"/>
        <family val="2"/>
      </rPr>
      <t> : il ne faut pas encoder toi-même l’Intendance, le matériel, les activités et sorties et les soins car cela se fait automatiquement dès que tu encodes un ticket sur la feuille ‘Liste des dépenses’</t>
    </r>
  </si>
  <si>
    <r>
      <t>3.</t>
    </r>
    <r>
      <rPr>
        <sz val="7"/>
        <rFont val="Times New Roman"/>
        <family val="1"/>
      </rPr>
      <t xml:space="preserve">      </t>
    </r>
    <r>
      <rPr>
        <sz val="11"/>
        <color rgb="FFC2D69B"/>
        <rFont val="Arial"/>
        <family val="2"/>
      </rPr>
      <t xml:space="preserve">Les cases vertes – </t>
    </r>
    <r>
      <rPr>
        <b/>
        <u/>
        <sz val="11"/>
        <color rgb="FFC2D69B"/>
        <rFont val="Arial"/>
        <family val="2"/>
      </rPr>
      <t>RECETTES</t>
    </r>
    <r>
      <rPr>
        <sz val="11"/>
        <color rgb="FFC2D69B"/>
        <rFont val="Arial"/>
        <family val="2"/>
      </rPr>
      <t xml:space="preserve"> </t>
    </r>
    <r>
      <rPr>
        <sz val="11"/>
        <rFont val="Arial"/>
        <family val="2"/>
      </rPr>
      <t>se remplissent automatiquement en fonction des montants que tu encodes sur la feuille PAF et les différentes interventions prévues avant le camp sont automatiquement reportées car considérées comme acquises.</t>
    </r>
  </si>
  <si>
    <r>
      <t>Si ce n’est pas le cas, fais-le nous savoir </t>
    </r>
    <r>
      <rPr>
        <sz val="11"/>
        <rFont val="Wingdings"/>
        <charset val="2"/>
      </rPr>
      <t>J</t>
    </r>
  </si>
  <si>
    <r>
      <t>1.</t>
    </r>
    <r>
      <rPr>
        <sz val="7"/>
        <rFont val="Times New Roman"/>
        <family val="1"/>
      </rPr>
      <t xml:space="preserve">      </t>
    </r>
    <r>
      <rPr>
        <sz val="10"/>
        <rFont val="Arial"/>
        <family val="2"/>
      </rPr>
      <t>Indique le montant payé par chacun des scouts présents durant le camp.</t>
    </r>
  </si>
  <si>
    <t>(Si un scout n’a pas payé le prix plein car il a une situation financière compliquée, met directement le montant reçu)</t>
  </si>
  <si>
    <r>
      <t>2.</t>
    </r>
    <r>
      <rPr>
        <sz val="7"/>
        <rFont val="Times New Roman"/>
        <family val="1"/>
      </rPr>
      <t xml:space="preserve">      </t>
    </r>
    <r>
      <rPr>
        <sz val="10"/>
        <rFont val="Arial"/>
        <family val="2"/>
      </rPr>
      <t>Indique le montant payé par chacun des animateurs présents durant le camp.</t>
    </r>
  </si>
  <si>
    <t xml:space="preserve"> (Si un animateur n’a pas payé le prix plein car il a une situation financière compliquée, met directement le montant reçu)</t>
  </si>
  <si>
    <r>
      <t>3.</t>
    </r>
    <r>
      <rPr>
        <sz val="7"/>
        <rFont val="Times New Roman"/>
        <family val="1"/>
      </rPr>
      <t xml:space="preserve">      </t>
    </r>
    <r>
      <rPr>
        <sz val="10"/>
        <rFont val="Arial"/>
        <family val="2"/>
      </rPr>
      <t>Indique le montant payé par chacun des intendants présents durant le camp.</t>
    </r>
  </si>
  <si>
    <t xml:space="preserve"> (Si un intendant n’a pas payé le prix plein car il a une situation financière compliquée, met directement le montant reçu)</t>
  </si>
  <si>
    <r>
      <t>1.</t>
    </r>
    <r>
      <rPr>
        <sz val="7"/>
        <rFont val="Times New Roman"/>
        <family val="1"/>
      </rPr>
      <t xml:space="preserve">     </t>
    </r>
    <r>
      <rPr>
        <sz val="11"/>
        <rFont val="Arial"/>
        <family val="2"/>
      </rPr>
      <t>Rempli une ligne de ce classeur par dépense effectuée aussi bien avant que pendant ou après le camp en indiquant les informations suivantes dans chacune des colonnes :</t>
    </r>
  </si>
  <si>
    <r>
      <t>o</t>
    </r>
    <r>
      <rPr>
        <sz val="7"/>
        <rFont val="Times New Roman"/>
        <family val="1"/>
      </rPr>
      <t xml:space="preserve">   </t>
    </r>
    <r>
      <rPr>
        <sz val="10"/>
        <rFont val="Arial"/>
        <family val="2"/>
      </rPr>
      <t>Date de la dépense</t>
    </r>
  </si>
  <si>
    <r>
      <t>o</t>
    </r>
    <r>
      <rPr>
        <sz val="7"/>
        <rFont val="Times New Roman"/>
        <family val="1"/>
      </rPr>
      <t xml:space="preserve">   </t>
    </r>
    <r>
      <rPr>
        <sz val="10"/>
        <rFont val="Arial"/>
        <family val="2"/>
      </rPr>
      <t>Donne un nom à la dépense (exemple : « courses Biomarket »)</t>
    </r>
  </si>
  <si>
    <r>
      <t>o</t>
    </r>
    <r>
      <rPr>
        <sz val="7"/>
        <rFont val="Times New Roman"/>
        <family val="1"/>
      </rPr>
      <t xml:space="preserve">   </t>
    </r>
    <r>
      <rPr>
        <sz val="11"/>
        <rFont val="Arial"/>
        <family val="2"/>
      </rPr>
      <t>Chiffre du code de dépense (entre 1 et 8)</t>
    </r>
  </si>
  <si>
    <r>
      <t>§</t>
    </r>
    <r>
      <rPr>
        <sz val="7"/>
        <rFont val="Times New Roman"/>
        <family val="1"/>
      </rPr>
      <t xml:space="preserve">  </t>
    </r>
    <r>
      <rPr>
        <u/>
        <sz val="11"/>
        <rFont val="Arial"/>
        <family val="2"/>
      </rPr>
      <t>Code 1</t>
    </r>
    <r>
      <rPr>
        <sz val="11"/>
        <rFont val="Arial"/>
        <family val="2"/>
      </rPr>
      <t xml:space="preserve"> = dépenses liées aux déplacements (location de voiture, essence, ticket de train ou de bus …)</t>
    </r>
  </si>
  <si>
    <r>
      <t>§</t>
    </r>
    <r>
      <rPr>
        <sz val="7"/>
        <rFont val="Times New Roman"/>
        <family val="1"/>
      </rPr>
      <t xml:space="preserve">  </t>
    </r>
    <r>
      <rPr>
        <u/>
        <sz val="11"/>
        <rFont val="Arial"/>
        <family val="2"/>
      </rPr>
      <t>Code 2</t>
    </r>
    <r>
      <rPr>
        <sz val="11"/>
        <rFont val="Arial"/>
        <family val="2"/>
      </rPr>
      <t xml:space="preserve"> = dépenses liées au logements (location, charges, perches, …)</t>
    </r>
  </si>
  <si>
    <r>
      <t>§</t>
    </r>
    <r>
      <rPr>
        <sz val="7"/>
        <rFont val="Times New Roman"/>
        <family val="1"/>
      </rPr>
      <t xml:space="preserve">  </t>
    </r>
    <r>
      <rPr>
        <u/>
        <sz val="11"/>
        <rFont val="Arial"/>
        <family val="2"/>
      </rPr>
      <t>Code 3</t>
    </r>
    <r>
      <rPr>
        <sz val="11"/>
        <rFont val="Arial"/>
        <family val="2"/>
      </rPr>
      <t xml:space="preserve"> = dépenses liées à l’intendance (nourriture et boisson)</t>
    </r>
  </si>
  <si>
    <r>
      <t>§</t>
    </r>
    <r>
      <rPr>
        <sz val="7"/>
        <rFont val="Times New Roman"/>
        <family val="1"/>
      </rPr>
      <t xml:space="preserve">  </t>
    </r>
    <r>
      <rPr>
        <u/>
        <sz val="11"/>
        <rFont val="Arial"/>
        <family val="2"/>
      </rPr>
      <t>Code 4</t>
    </r>
    <r>
      <rPr>
        <sz val="11"/>
        <rFont val="Arial"/>
        <family val="2"/>
      </rPr>
      <t xml:space="preserve"> = dépenses liées au matériel (bricolage, petit matériel d’animation …)</t>
    </r>
  </si>
  <si>
    <r>
      <t>§</t>
    </r>
    <r>
      <rPr>
        <sz val="7"/>
        <rFont val="Times New Roman"/>
        <family val="1"/>
      </rPr>
      <t xml:space="preserve">  </t>
    </r>
    <r>
      <rPr>
        <u/>
        <sz val="11"/>
        <rFont val="Arial"/>
        <family val="2"/>
      </rPr>
      <t>Code 5</t>
    </r>
    <r>
      <rPr>
        <sz val="11"/>
        <rFont val="Arial"/>
        <family val="2"/>
      </rPr>
      <t xml:space="preserve"> = dépenses liées aux activités et sorties (sortie piscine par exemple)</t>
    </r>
  </si>
  <si>
    <r>
      <t>§</t>
    </r>
    <r>
      <rPr>
        <sz val="7"/>
        <rFont val="Times New Roman"/>
        <family val="1"/>
      </rPr>
      <t xml:space="preserve">  </t>
    </r>
    <r>
      <rPr>
        <u/>
        <sz val="11"/>
        <rFont val="Arial"/>
        <family val="2"/>
      </rPr>
      <t>Code 6</t>
    </r>
    <r>
      <rPr>
        <sz val="11"/>
        <rFont val="Arial"/>
        <family val="2"/>
      </rPr>
      <t xml:space="preserve"> = dépenses liées aux soins (pharmacie, visite chez le médecin …) </t>
    </r>
    <r>
      <rPr>
        <sz val="11"/>
        <rFont val="Wingdings"/>
        <charset val="2"/>
      </rPr>
      <t>à</t>
    </r>
    <r>
      <rPr>
        <sz val="11"/>
        <rFont val="Arial"/>
        <family val="2"/>
      </rPr>
      <t xml:space="preserve"> </t>
    </r>
    <r>
      <rPr>
        <sz val="11"/>
        <color rgb="FFFF0000"/>
        <rFont val="Arial"/>
        <family val="2"/>
      </rPr>
      <t>Si une visite chez un médecin est nécessaire, tu dois recevoir une attestation pour la mutuelle. Les parents seront dès lors remboursés en partie par la mutuelle. Le montant de la visite ne doit dès lors pas apparaître dans le budget du camp. Idem, si un accident arrive, les frais seront normalement couverts par l’assurance si tu remplis une déclaration d’accident.</t>
    </r>
  </si>
  <si>
    <r>
      <t>§</t>
    </r>
    <r>
      <rPr>
        <sz val="7"/>
        <rFont val="Times New Roman"/>
        <family val="1"/>
      </rPr>
      <t xml:space="preserve">  </t>
    </r>
    <r>
      <rPr>
        <u/>
        <sz val="11"/>
        <rFont val="Arial"/>
        <family val="2"/>
      </rPr>
      <t>Code 8</t>
    </r>
    <r>
      <rPr>
        <sz val="11"/>
        <rFont val="Arial"/>
        <family val="2"/>
      </rPr>
      <t xml:space="preserve"> = autres dépenses qui ne rentrent pas dans une des catégories 1 à 7 (envois postaux, impression de document, appels téléphoniques liés au camp …)</t>
    </r>
  </si>
  <si>
    <r>
      <t>o</t>
    </r>
    <r>
      <rPr>
        <sz val="7"/>
        <rFont val="Times New Roman"/>
        <family val="1"/>
      </rPr>
      <t xml:space="preserve">   </t>
    </r>
    <r>
      <rPr>
        <sz val="11"/>
        <rFont val="Arial"/>
        <family val="2"/>
      </rPr>
      <t xml:space="preserve">N° du ticket : numérote tous les tickets que tu reçois dans l’ordre chronologique </t>
    </r>
  </si>
  <si>
    <r>
      <t>Remarque</t>
    </r>
    <r>
      <rPr>
        <i/>
        <sz val="11"/>
        <rFont val="Arial"/>
        <family val="2"/>
      </rPr>
      <t> : Parfois, il faudra demander au magasin une attestation/preuve de paiement car, certains magasins n’émettent pas de ticket de caisse.</t>
    </r>
  </si>
  <si>
    <r>
      <t>o</t>
    </r>
    <r>
      <rPr>
        <sz val="7"/>
        <rFont val="Times New Roman"/>
        <family val="1"/>
      </rPr>
      <t xml:space="preserve">   </t>
    </r>
    <r>
      <rPr>
        <sz val="11"/>
        <rFont val="Arial"/>
        <family val="2"/>
      </rPr>
      <t>Commentaires éventuelles pour avoir plus de détails (exemple : « achat matériel pour jeu de l’oie géant »)</t>
    </r>
  </si>
  <si>
    <r>
      <t>Remarques</t>
    </r>
    <r>
      <rPr>
        <b/>
        <sz val="13"/>
        <rFont val="Arial"/>
        <family val="2"/>
      </rPr>
      <t> :</t>
    </r>
  </si>
  <si>
    <r>
      <t>·</t>
    </r>
    <r>
      <rPr>
        <sz val="7"/>
        <rFont val="Times New Roman"/>
        <family val="1"/>
      </rPr>
      <t xml:space="preserve">        </t>
    </r>
    <r>
      <rPr>
        <sz val="11"/>
        <rFont val="Arial"/>
        <family val="2"/>
      </rPr>
      <t xml:space="preserve">Si un ticket comporte plusieurs types de dépenses, mets-le dans la catégorie de dépense majoritaire </t>
    </r>
  </si>
  <si>
    <r>
      <t>·</t>
    </r>
    <r>
      <rPr>
        <sz val="7"/>
        <rFont val="Times New Roman"/>
        <family val="1"/>
      </rPr>
      <t xml:space="preserve">        </t>
    </r>
    <r>
      <rPr>
        <sz val="11"/>
        <rFont val="Arial"/>
        <family val="2"/>
      </rPr>
      <t>Si un magasin ne donne pas de ticket (achat à la ferme par exemple), demande un papier manuscrit reprenant ce qui a été acheté et le montant total avec une signature et/ou un cachet de l’endroit d’achat.</t>
    </r>
  </si>
  <si>
    <t>Informations ici</t>
  </si>
  <si>
    <t xml:space="preserve">Chaque camp est agréé comme centres de vacances par la Fédération Wallonie-Bruxelles et l’ONE. Il sera dès lors automatiquement reconnu comme lieu de stage pratique pour la formation et les sections peuvent obtenir des subventions pour l’organisation du camp. </t>
  </si>
  <si>
    <t xml:space="preserve">Le décret prévoit qu’un forfait de 1,25 € peut être ainsi obtenu par enfant et par jour. </t>
  </si>
  <si>
    <t>Plus d'info en cliquant ici</t>
  </si>
  <si>
    <t>Subside : ONE</t>
  </si>
  <si>
    <t xml:space="preserve">Subsides ONE </t>
  </si>
  <si>
    <t>De plus, toute une série de majorations sont possibles en fonction de l’emplacement du camp, du public présent et du confort du lieu.</t>
  </si>
  <si>
    <t>Un rapide calcul montre que ce n’est pas négligeable. 
Toutes les explications dans le Mémo concernant la procédure ONE</t>
  </si>
  <si>
    <t>Depuis les camps de l'été 2019, la fédération met en place un subside comme celui de l'ONE, mais pour les camps comptants moins de 13 participants (critère d'exclusion pour l'ONE). Les conditions sont exactement identiques à celles pour le subside ONE.</t>
  </si>
  <si>
    <t>Plus d'information en cliquant ici</t>
  </si>
  <si>
    <t>o   Subside Camp -13 : clique sur ce lien pour en savoir plus</t>
  </si>
  <si>
    <t>Subside : Camp -13</t>
  </si>
  <si>
    <t>RETOUR A LA PAGE D'ENCODAGE</t>
  </si>
  <si>
    <t xml:space="preserve">Matériel "Animation" </t>
  </si>
  <si>
    <t>4 bis</t>
  </si>
  <si>
    <t>Matériel "Animation"</t>
  </si>
  <si>
    <r>
      <t>·</t>
    </r>
    <r>
      <rPr>
        <sz val="7"/>
        <rFont val="Times New Roman"/>
        <family val="1"/>
      </rPr>
      <t xml:space="preserve">        </t>
    </r>
    <r>
      <rPr>
        <sz val="10"/>
        <rFont val="Arial"/>
        <family val="2"/>
      </rPr>
      <t>Matériel "Animation"</t>
    </r>
  </si>
  <si>
    <r>
      <t>2.</t>
    </r>
    <r>
      <rPr>
        <sz val="7"/>
        <rFont val="Times New Roman"/>
        <family val="1"/>
      </rPr>
      <t xml:space="preserve">     </t>
    </r>
    <r>
      <rPr>
        <sz val="11"/>
        <rFont val="Arial"/>
        <family val="2"/>
      </rPr>
      <t>Range tous les tickets et factures en les glissant dans une enveloppe par catégorie (exemple : un ticket de chez Brico pour du matériel pour un jeu sera glissée avec les autres tickets n° 4.</t>
    </r>
  </si>
  <si>
    <r>
      <t>3.</t>
    </r>
    <r>
      <rPr>
        <sz val="7"/>
        <rFont val="Times New Roman"/>
        <family val="1"/>
      </rPr>
      <t xml:space="preserve">     </t>
    </r>
    <r>
      <rPr>
        <sz val="11"/>
        <rFont val="Arial"/>
        <family val="2"/>
      </rPr>
      <t>Donne les justificatifs (photos ou scan) à ton animateur d’unité qui enverra l’ensemble des documents de l’unité à la fédération.</t>
    </r>
  </si>
  <si>
    <r>
      <t>§</t>
    </r>
    <r>
      <rPr>
        <sz val="7"/>
        <rFont val="Times New Roman"/>
        <family val="1"/>
      </rPr>
      <t xml:space="preserve">  </t>
    </r>
    <r>
      <rPr>
        <u/>
        <sz val="11"/>
        <rFont val="Arial"/>
        <family val="2"/>
      </rPr>
      <t>Code 7</t>
    </r>
    <r>
      <rPr>
        <sz val="11"/>
        <rFont val="Arial"/>
        <family val="2"/>
      </rPr>
      <t xml:space="preserve"> = dépenses liées aux assurances complémentaires (occupation temporaires des locaux, véhicules, matériel multimédia…)</t>
    </r>
  </si>
  <si>
    <t>Merci de remplir les cellules oranges avant le camp</t>
  </si>
  <si>
    <t>Merci de remplir les cellules vertes après le camp</t>
  </si>
  <si>
    <r>
      <t>Rempli </t>
    </r>
    <r>
      <rPr>
        <sz val="11"/>
        <color rgb="FFC2D69B"/>
        <rFont val="Arial"/>
        <family val="2"/>
      </rPr>
      <t xml:space="preserve">les cases vertes – </t>
    </r>
    <r>
      <rPr>
        <b/>
        <u/>
        <sz val="11"/>
        <color rgb="FFC2D69B"/>
        <rFont val="Arial"/>
        <family val="2"/>
      </rPr>
      <t>INFORMATIONS GENERALES</t>
    </r>
    <r>
      <rPr>
        <b/>
        <sz val="11"/>
        <color rgb="FFC2D69B"/>
        <rFont val="Arial"/>
        <family val="2"/>
      </rPr>
      <t xml:space="preserve"> </t>
    </r>
    <r>
      <rPr>
        <sz val="11"/>
        <rFont val="Arial"/>
        <family val="2"/>
      </rPr>
      <t>:</t>
    </r>
  </si>
  <si>
    <t>Exemple : « Budget_BH009_E1_2024 »</t>
  </si>
  <si>
    <r>
      <t>"Budget_</t>
    </r>
    <r>
      <rPr>
        <i/>
        <sz val="10"/>
        <rFont val="Arial"/>
        <family val="2"/>
      </rPr>
      <t>monunité</t>
    </r>
    <r>
      <rPr>
        <sz val="10"/>
        <rFont val="Arial"/>
        <family val="2"/>
      </rPr>
      <t>_</t>
    </r>
    <r>
      <rPr>
        <i/>
        <sz val="10"/>
        <rFont val="Arial"/>
        <family val="2"/>
      </rPr>
      <t>masection</t>
    </r>
    <r>
      <rPr>
        <sz val="10"/>
        <rFont val="Arial"/>
        <family val="2"/>
      </rPr>
      <t>_ année"</t>
    </r>
  </si>
  <si>
    <t>Fonds Solidarité Camps 2024</t>
  </si>
  <si>
    <t>Pharmacie</t>
  </si>
  <si>
    <t>Subsides Camp moins 13</t>
  </si>
  <si>
    <t xml:space="preserve">RÉDUCTIONS ET SUBSIDES EXISTANTS POUR LES CAMPS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</si>
</sst>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quot;$&quot;* #,##0.00_);_(&quot;$&quot;* \(#,##0.00\);_(&quot;$&quot;* &quot;-&quot;??_);_(@_)"/>
    <numFmt numFmtId="165" formatCode="_-* #,##0.00\ [$€-80C]_-;\-* #,##0.00\ [$€-80C]_-;_-* &quot;-&quot;??\ [$€-80C]_-;_-@_-"/>
    <numFmt numFmtId="166" formatCode="#,##0.00\ &quot;€&quot;"/>
    <numFmt numFmtId="167" formatCode="_ &quot;€&quot;\ * #,##0.00_ ;_ &quot;€&quot;\ * \-#,##0.00_ ;_ &quot;€&quot;\ * &quot;-&quot;??_ ;_ @_ "/>
    <numFmt numFmtId="168" formatCode="&quot;€&quot;\ #,##0.00"/>
    <numFmt numFmtId="169" formatCode="_-* #,##0.0\ [$€-80C]_-;\-* #,##0.0\ [$€-80C]_-;_-* &quot;-&quot;??\ [$€-80C]_-;_-@_-"/>
    <numFmt numFmtId="170" formatCode="_-* #,##0.00\ [$€-40C]_-;\-* #,##0.00\ [$€-40C]_-;_-* &quot;-&quot;??\ [$€-40C]_-;_-@_-"/>
    <numFmt numFmtId="171" formatCode="0.0%"/>
  </numFmts>
  <fonts count="54" x14ac:knownFonts="1">
    <font>
      <sz val="10"/>
      <name val="Arial"/>
    </font>
    <font>
      <sz val="10"/>
      <name val="Arial"/>
    </font>
    <font>
      <b/>
      <sz val="10"/>
      <name val="Arial"/>
      <family val="2"/>
    </font>
    <font>
      <sz val="10"/>
      <name val="Arial"/>
      <family val="2"/>
    </font>
    <font>
      <sz val="10"/>
      <name val="Arial"/>
      <family val="2"/>
    </font>
    <font>
      <b/>
      <sz val="12"/>
      <name val="Arial"/>
      <family val="2"/>
    </font>
    <font>
      <b/>
      <sz val="14"/>
      <name val="Arial"/>
      <family val="2"/>
    </font>
    <font>
      <b/>
      <sz val="18"/>
      <color theme="3"/>
      <name val="Cambria"/>
      <family val="2"/>
      <scheme val="major"/>
    </font>
    <font>
      <b/>
      <u/>
      <sz val="10"/>
      <color theme="0" tint="-0.34998626667073579"/>
      <name val="Calibri"/>
      <family val="2"/>
      <scheme val="minor"/>
    </font>
    <font>
      <b/>
      <sz val="10"/>
      <color theme="0"/>
      <name val="Arial"/>
      <family val="2"/>
    </font>
    <font>
      <b/>
      <sz val="11"/>
      <name val="Arial"/>
      <family val="2"/>
    </font>
    <font>
      <sz val="12"/>
      <name val="Arial"/>
      <family val="2"/>
    </font>
    <font>
      <sz val="9"/>
      <name val="Arial"/>
      <family val="2"/>
    </font>
    <font>
      <b/>
      <sz val="9"/>
      <name val="Arial"/>
      <family val="2"/>
    </font>
    <font>
      <b/>
      <sz val="11"/>
      <color theme="0"/>
      <name val="Arial"/>
      <family val="2"/>
    </font>
    <font>
      <b/>
      <i/>
      <sz val="9"/>
      <color theme="0"/>
      <name val="Arial"/>
      <family val="2"/>
    </font>
    <font>
      <sz val="11"/>
      <name val="Arial"/>
      <family val="2"/>
    </font>
    <font>
      <sz val="1"/>
      <name val="Arial"/>
      <family val="2"/>
    </font>
    <font>
      <i/>
      <sz val="10"/>
      <name val="Arial"/>
      <family val="2"/>
    </font>
    <font>
      <b/>
      <sz val="22"/>
      <color theme="2"/>
      <name val="Arial"/>
      <family val="2"/>
    </font>
    <font>
      <i/>
      <sz val="9"/>
      <name val="Arial"/>
      <family val="2"/>
    </font>
    <font>
      <b/>
      <sz val="16"/>
      <name val="Arial"/>
      <family val="2"/>
    </font>
    <font>
      <b/>
      <sz val="18"/>
      <name val="Arial"/>
      <family val="2"/>
    </font>
    <font>
      <b/>
      <sz val="13"/>
      <name val="Arial"/>
      <family val="2"/>
    </font>
    <font>
      <b/>
      <sz val="17"/>
      <name val="Arial"/>
      <family val="2"/>
    </font>
    <font>
      <u/>
      <sz val="11"/>
      <name val="Arial"/>
      <family val="2"/>
    </font>
    <font>
      <u/>
      <sz val="10"/>
      <name val="Arial"/>
      <family val="2"/>
    </font>
    <font>
      <b/>
      <sz val="12"/>
      <color rgb="FF96BE0F"/>
      <name val="Arial"/>
      <family val="2"/>
    </font>
    <font>
      <sz val="7"/>
      <name val="Times New Roman"/>
      <family val="1"/>
    </font>
    <font>
      <sz val="11"/>
      <color rgb="FFFABF8F"/>
      <name val="Arial"/>
      <family val="2"/>
    </font>
    <font>
      <b/>
      <u/>
      <sz val="11"/>
      <color rgb="FFFABF8F"/>
      <name val="Arial"/>
      <family val="2"/>
    </font>
    <font>
      <sz val="10"/>
      <name val="Symbol"/>
      <family val="1"/>
      <charset val="2"/>
    </font>
    <font>
      <sz val="9"/>
      <name val="Symbol"/>
      <family val="1"/>
      <charset val="2"/>
    </font>
    <font>
      <i/>
      <sz val="11"/>
      <name val="Arial"/>
      <family val="2"/>
    </font>
    <font>
      <i/>
      <sz val="8"/>
      <name val="Arial"/>
      <family val="2"/>
    </font>
    <font>
      <i/>
      <u/>
      <sz val="11"/>
      <name val="Arial"/>
      <family val="2"/>
    </font>
    <font>
      <i/>
      <u/>
      <sz val="10"/>
      <name val="Arial"/>
      <family val="2"/>
    </font>
    <font>
      <i/>
      <sz val="10"/>
      <color rgb="FF9BBB59"/>
      <name val="Arial"/>
      <family val="2"/>
    </font>
    <font>
      <sz val="10"/>
      <name val="Courier New"/>
      <family val="3"/>
    </font>
    <font>
      <sz val="11"/>
      <color rgb="FFC2D69B"/>
      <name val="Arial"/>
      <family val="2"/>
    </font>
    <font>
      <b/>
      <sz val="11"/>
      <color rgb="FFC2D69B"/>
      <name val="Arial"/>
      <family val="2"/>
    </font>
    <font>
      <b/>
      <u/>
      <sz val="11"/>
      <color rgb="FFC2D69B"/>
      <name val="Arial"/>
      <family val="2"/>
    </font>
    <font>
      <b/>
      <u/>
      <sz val="11"/>
      <name val="Arial"/>
      <family val="2"/>
    </font>
    <font>
      <sz val="11"/>
      <name val="Wingdings"/>
      <charset val="2"/>
    </font>
    <font>
      <sz val="11"/>
      <name val="Courier New"/>
      <family val="3"/>
    </font>
    <font>
      <sz val="11"/>
      <color rgb="FFFF0000"/>
      <name val="Arial"/>
      <family val="2"/>
    </font>
    <font>
      <sz val="13"/>
      <name val="Wingdings"/>
      <charset val="2"/>
    </font>
    <font>
      <sz val="13"/>
      <name val="Courier New"/>
      <family val="3"/>
    </font>
    <font>
      <b/>
      <u/>
      <sz val="13"/>
      <name val="Arial"/>
      <family val="2"/>
    </font>
    <font>
      <sz val="11"/>
      <name val="Symbol"/>
      <family val="1"/>
      <charset val="2"/>
    </font>
    <font>
      <u/>
      <sz val="10"/>
      <color theme="10"/>
      <name val="Arial"/>
      <family val="2"/>
    </font>
    <font>
      <sz val="10"/>
      <color theme="10"/>
      <name val="Arial"/>
      <family val="2"/>
    </font>
    <font>
      <b/>
      <sz val="10"/>
      <color theme="10"/>
      <name val="Arial"/>
      <family val="2"/>
    </font>
    <font>
      <b/>
      <sz val="11"/>
      <color rgb="FFFF000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4D4D4D"/>
        <bgColor indexed="64"/>
      </patternFill>
    </fill>
    <fill>
      <patternFill patternType="solid">
        <fgColor theme="7"/>
        <bgColor indexed="64"/>
      </patternFill>
    </fill>
    <fill>
      <patternFill patternType="solid">
        <fgColor theme="9" tint="0.39997558519241921"/>
        <bgColor indexed="64"/>
      </patternFill>
    </fill>
  </fills>
  <borders count="64">
    <border>
      <left/>
      <right/>
      <top/>
      <bottom/>
      <diagonal/>
    </border>
    <border>
      <left/>
      <right/>
      <top/>
      <bottom style="thick">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ck">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164"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xf numFmtId="0" fontId="50" fillId="0" borderId="0" applyNumberFormat="0" applyFill="0" applyBorder="0" applyAlignment="0" applyProtection="0"/>
  </cellStyleXfs>
  <cellXfs count="475">
    <xf numFmtId="0" fontId="0" fillId="0" borderId="0" xfId="0"/>
    <xf numFmtId="165" fontId="3" fillId="0" borderId="0" xfId="0" applyNumberFormat="1" applyFont="1"/>
    <xf numFmtId="165" fontId="2" fillId="0" borderId="0" xfId="0" applyNumberFormat="1" applyFont="1"/>
    <xf numFmtId="165" fontId="3" fillId="0" borderId="0" xfId="0" applyNumberFormat="1" applyFont="1" applyAlignment="1">
      <alignment horizontal="center"/>
    </xf>
    <xf numFmtId="165" fontId="2" fillId="0" borderId="0" xfId="0" applyNumberFormat="1" applyFont="1" applyAlignment="1">
      <alignment horizontal="right"/>
    </xf>
    <xf numFmtId="165" fontId="3" fillId="0" borderId="0" xfId="0" applyNumberFormat="1" applyFont="1" applyAlignment="1">
      <alignment horizontal="right"/>
    </xf>
    <xf numFmtId="165" fontId="2" fillId="0" borderId="0" xfId="0" applyNumberFormat="1" applyFont="1" applyAlignment="1">
      <alignment horizontal="center"/>
    </xf>
    <xf numFmtId="165" fontId="0" fillId="0" borderId="0" xfId="0" applyNumberFormat="1"/>
    <xf numFmtId="165" fontId="3" fillId="0" borderId="0" xfId="1" applyNumberFormat="1" applyFont="1" applyFill="1" applyBorder="1" applyAlignment="1" applyProtection="1">
      <alignment horizontal="center"/>
    </xf>
    <xf numFmtId="165" fontId="0" fillId="0" borderId="0" xfId="0" applyNumberFormat="1" applyAlignment="1">
      <alignment horizontal="left"/>
    </xf>
    <xf numFmtId="165" fontId="3" fillId="0" borderId="0" xfId="1" applyNumberFormat="1" applyFont="1" applyFill="1" applyBorder="1" applyAlignment="1" applyProtection="1">
      <alignment horizontal="left"/>
    </xf>
    <xf numFmtId="165" fontId="3" fillId="0" borderId="0" xfId="0" applyNumberFormat="1" applyFont="1" applyAlignment="1">
      <alignment horizontal="left"/>
    </xf>
    <xf numFmtId="165" fontId="2" fillId="0" borderId="0" xfId="1" applyNumberFormat="1" applyFont="1" applyFill="1" applyBorder="1" applyAlignment="1" applyProtection="1">
      <alignment horizontal="center"/>
    </xf>
    <xf numFmtId="165" fontId="3" fillId="0" borderId="0" xfId="1" applyNumberFormat="1" applyFont="1" applyFill="1" applyBorder="1" applyAlignment="1" applyProtection="1"/>
    <xf numFmtId="165" fontId="2" fillId="0" borderId="2" xfId="0" applyNumberFormat="1" applyFont="1" applyBorder="1" applyAlignment="1">
      <alignment horizontal="center"/>
    </xf>
    <xf numFmtId="165" fontId="4" fillId="0" borderId="0" xfId="0" applyNumberFormat="1" applyFont="1"/>
    <xf numFmtId="165" fontId="6" fillId="0" borderId="0" xfId="0" applyNumberFormat="1" applyFont="1" applyAlignment="1">
      <alignment horizontal="center"/>
    </xf>
    <xf numFmtId="165" fontId="3" fillId="0" borderId="1" xfId="0" applyNumberFormat="1" applyFont="1" applyBorder="1"/>
    <xf numFmtId="165" fontId="2" fillId="0" borderId="1" xfId="0" applyNumberFormat="1" applyFont="1" applyBorder="1"/>
    <xf numFmtId="165" fontId="3" fillId="0" borderId="1" xfId="1" applyNumberFormat="1" applyFont="1" applyFill="1" applyBorder="1" applyAlignment="1" applyProtection="1">
      <alignment horizontal="center"/>
    </xf>
    <xf numFmtId="165" fontId="3" fillId="0" borderId="1" xfId="1" applyNumberFormat="1" applyFont="1" applyFill="1" applyBorder="1" applyAlignment="1" applyProtection="1"/>
    <xf numFmtId="165" fontId="3" fillId="0" borderId="2" xfId="0" applyNumberFormat="1" applyFont="1" applyBorder="1"/>
    <xf numFmtId="165" fontId="3" fillId="3" borderId="4" xfId="0" applyNumberFormat="1" applyFont="1" applyFill="1" applyBorder="1"/>
    <xf numFmtId="1" fontId="3" fillId="0" borderId="0" xfId="0" applyNumberFormat="1" applyFont="1"/>
    <xf numFmtId="165" fontId="2" fillId="7" borderId="6" xfId="0" applyNumberFormat="1" applyFont="1" applyFill="1" applyBorder="1" applyAlignment="1">
      <alignment horizontal="center"/>
    </xf>
    <xf numFmtId="165" fontId="2" fillId="7" borderId="5" xfId="0" applyNumberFormat="1" applyFont="1" applyFill="1" applyBorder="1"/>
    <xf numFmtId="165" fontId="2" fillId="7" borderId="6" xfId="0" applyNumberFormat="1" applyFont="1" applyFill="1" applyBorder="1"/>
    <xf numFmtId="169" fontId="5" fillId="0" borderId="3" xfId="0" applyNumberFormat="1" applyFont="1" applyBorder="1" applyAlignment="1">
      <alignment horizontal="center"/>
    </xf>
    <xf numFmtId="169" fontId="2" fillId="0" borderId="0" xfId="0" applyNumberFormat="1" applyFont="1" applyAlignment="1">
      <alignment horizontal="center"/>
    </xf>
    <xf numFmtId="169" fontId="2" fillId="0" borderId="3" xfId="0" applyNumberFormat="1" applyFont="1" applyBorder="1" applyAlignment="1">
      <alignment horizontal="center"/>
    </xf>
    <xf numFmtId="169" fontId="3" fillId="0" borderId="0" xfId="1" applyNumberFormat="1" applyFont="1" applyFill="1" applyBorder="1" applyAlignment="1" applyProtection="1">
      <alignment horizontal="center"/>
    </xf>
    <xf numFmtId="169" fontId="3" fillId="0" borderId="0" xfId="1" applyNumberFormat="1" applyFont="1" applyFill="1" applyBorder="1" applyAlignment="1" applyProtection="1">
      <alignment horizontal="left"/>
    </xf>
    <xf numFmtId="169" fontId="5" fillId="0" borderId="3" xfId="1" applyNumberFormat="1" applyFont="1" applyFill="1" applyBorder="1" applyAlignment="1" applyProtection="1">
      <alignment horizontal="center"/>
    </xf>
    <xf numFmtId="169" fontId="2" fillId="0" borderId="0" xfId="1" applyNumberFormat="1" applyFont="1" applyFill="1" applyBorder="1" applyAlignment="1" applyProtection="1">
      <alignment horizontal="center"/>
    </xf>
    <xf numFmtId="169" fontId="2" fillId="0" borderId="3" xfId="1" applyNumberFormat="1" applyFont="1" applyFill="1" applyBorder="1" applyAlignment="1" applyProtection="1">
      <alignment horizontal="center"/>
    </xf>
    <xf numFmtId="1" fontId="3" fillId="2" borderId="2" xfId="0" applyNumberFormat="1" applyFont="1" applyFill="1" applyBorder="1" applyAlignment="1">
      <alignment horizontal="center"/>
    </xf>
    <xf numFmtId="165" fontId="5" fillId="0" borderId="0" xfId="0" applyNumberFormat="1" applyFont="1" applyAlignment="1">
      <alignment horizontal="center"/>
    </xf>
    <xf numFmtId="44" fontId="3" fillId="0" borderId="0" xfId="0" applyNumberFormat="1" applyFont="1" applyAlignment="1">
      <alignment horizontal="center"/>
    </xf>
    <xf numFmtId="44" fontId="2" fillId="0" borderId="0" xfId="0" applyNumberFormat="1" applyFont="1" applyAlignment="1">
      <alignment horizontal="center"/>
    </xf>
    <xf numFmtId="165" fontId="5" fillId="0" borderId="2" xfId="0" applyNumberFormat="1" applyFont="1" applyBorder="1"/>
    <xf numFmtId="165" fontId="5" fillId="0" borderId="0" xfId="0" applyNumberFormat="1" applyFont="1" applyAlignment="1">
      <alignment horizontal="left" vertical="center"/>
    </xf>
    <xf numFmtId="1" fontId="3" fillId="0" borderId="0" xfId="0" applyNumberFormat="1" applyFont="1" applyAlignment="1">
      <alignment horizontal="center"/>
    </xf>
    <xf numFmtId="1" fontId="2" fillId="0" borderId="0" xfId="0" applyNumberFormat="1" applyFont="1" applyAlignment="1">
      <alignment horizontal="center"/>
    </xf>
    <xf numFmtId="165" fontId="6" fillId="0" borderId="0" xfId="0" applyNumberFormat="1" applyFont="1"/>
    <xf numFmtId="165" fontId="0" fillId="3" borderId="13" xfId="0" applyNumberFormat="1" applyFill="1" applyBorder="1"/>
    <xf numFmtId="165" fontId="3" fillId="3" borderId="13" xfId="0" applyNumberFormat="1" applyFont="1" applyFill="1" applyBorder="1"/>
    <xf numFmtId="165" fontId="3" fillId="3" borderId="19" xfId="0" applyNumberFormat="1" applyFont="1" applyFill="1" applyBorder="1"/>
    <xf numFmtId="165" fontId="3" fillId="3" borderId="2" xfId="0" applyNumberFormat="1" applyFont="1" applyFill="1" applyBorder="1"/>
    <xf numFmtId="165" fontId="3" fillId="3" borderId="6" xfId="0" applyNumberFormat="1" applyFont="1" applyFill="1" applyBorder="1"/>
    <xf numFmtId="165" fontId="2" fillId="3" borderId="17" xfId="0" applyNumberFormat="1" applyFont="1" applyFill="1" applyBorder="1"/>
    <xf numFmtId="165" fontId="2" fillId="3" borderId="18" xfId="0" applyNumberFormat="1" applyFont="1" applyFill="1" applyBorder="1"/>
    <xf numFmtId="165" fontId="3" fillId="3" borderId="2" xfId="0" applyNumberFormat="1" applyFont="1" applyFill="1" applyBorder="1" applyAlignment="1">
      <alignment horizontal="left"/>
    </xf>
    <xf numFmtId="165" fontId="3" fillId="7" borderId="20" xfId="1" applyNumberFormat="1" applyFont="1" applyFill="1" applyBorder="1" applyAlignment="1" applyProtection="1">
      <alignment horizontal="left"/>
      <protection locked="0"/>
    </xf>
    <xf numFmtId="165" fontId="3" fillId="7" borderId="21" xfId="1" applyNumberFormat="1" applyFont="1" applyFill="1" applyBorder="1" applyAlignment="1" applyProtection="1">
      <alignment horizontal="left"/>
      <protection locked="0"/>
    </xf>
    <xf numFmtId="165" fontId="3" fillId="7" borderId="22" xfId="1" applyNumberFormat="1" applyFont="1" applyFill="1" applyBorder="1" applyAlignment="1" applyProtection="1">
      <alignment horizontal="left"/>
      <protection locked="0"/>
    </xf>
    <xf numFmtId="165" fontId="3" fillId="6" borderId="20" xfId="1" applyNumberFormat="1" applyFont="1" applyFill="1" applyBorder="1" applyAlignment="1" applyProtection="1">
      <alignment horizontal="left"/>
      <protection locked="0"/>
    </xf>
    <xf numFmtId="165" fontId="3" fillId="6" borderId="21" xfId="1" applyNumberFormat="1" applyFont="1" applyFill="1" applyBorder="1" applyAlignment="1" applyProtection="1">
      <alignment horizontal="left"/>
      <protection locked="0"/>
    </xf>
    <xf numFmtId="165" fontId="3" fillId="6" borderId="22" xfId="1" applyNumberFormat="1" applyFont="1" applyFill="1" applyBorder="1" applyAlignment="1" applyProtection="1">
      <alignment horizontal="left"/>
      <protection locked="0"/>
    </xf>
    <xf numFmtId="165" fontId="3" fillId="6" borderId="8" xfId="1" applyNumberFormat="1" applyFont="1" applyFill="1" applyBorder="1" applyAlignment="1" applyProtection="1">
      <alignment horizontal="left"/>
      <protection locked="0"/>
    </xf>
    <xf numFmtId="165" fontId="11" fillId="4" borderId="8" xfId="1" applyNumberFormat="1" applyFont="1" applyFill="1" applyBorder="1" applyAlignment="1" applyProtection="1">
      <alignment horizontal="left"/>
    </xf>
    <xf numFmtId="165" fontId="5" fillId="0" borderId="8" xfId="1" applyNumberFormat="1" applyFont="1" applyFill="1" applyBorder="1" applyAlignment="1" applyProtection="1">
      <alignment horizontal="center"/>
    </xf>
    <xf numFmtId="165" fontId="2" fillId="0" borderId="22" xfId="0" applyNumberFormat="1" applyFont="1" applyBorder="1" applyAlignment="1">
      <alignment horizontal="center"/>
    </xf>
    <xf numFmtId="165" fontId="2" fillId="0" borderId="23" xfId="1" applyNumberFormat="1" applyFont="1" applyFill="1" applyBorder="1" applyAlignment="1" applyProtection="1">
      <alignment horizontal="center"/>
    </xf>
    <xf numFmtId="165" fontId="2" fillId="0" borderId="22" xfId="1" applyNumberFormat="1" applyFont="1" applyFill="1" applyBorder="1" applyAlignment="1" applyProtection="1">
      <alignment horizontal="center"/>
    </xf>
    <xf numFmtId="165" fontId="2" fillId="0" borderId="24" xfId="0" applyNumberFormat="1" applyFont="1" applyBorder="1" applyAlignment="1">
      <alignment horizontal="center"/>
    </xf>
    <xf numFmtId="165" fontId="2" fillId="0" borderId="25" xfId="1" applyNumberFormat="1" applyFont="1" applyFill="1" applyBorder="1" applyAlignment="1" applyProtection="1">
      <alignment horizontal="center"/>
    </xf>
    <xf numFmtId="165" fontId="2" fillId="0" borderId="25" xfId="0" applyNumberFormat="1" applyFont="1" applyBorder="1" applyAlignment="1">
      <alignment horizontal="center"/>
    </xf>
    <xf numFmtId="1" fontId="5" fillId="0" borderId="25" xfId="0" applyNumberFormat="1" applyFont="1" applyBorder="1" applyAlignment="1">
      <alignment horizontal="center"/>
    </xf>
    <xf numFmtId="165" fontId="13" fillId="0" borderId="0" xfId="0" applyNumberFormat="1" applyFont="1" applyAlignment="1">
      <alignment horizontal="right"/>
    </xf>
    <xf numFmtId="165" fontId="12" fillId="0" borderId="0" xfId="0" applyNumberFormat="1" applyFont="1" applyAlignment="1">
      <alignment horizontal="right"/>
    </xf>
    <xf numFmtId="165" fontId="5" fillId="0" borderId="0" xfId="0" applyNumberFormat="1" applyFont="1"/>
    <xf numFmtId="165" fontId="10" fillId="0" borderId="0" xfId="0" applyNumberFormat="1" applyFont="1" applyAlignment="1">
      <alignment horizontal="left"/>
    </xf>
    <xf numFmtId="165" fontId="11" fillId="0" borderId="0" xfId="1" applyNumberFormat="1" applyFont="1" applyFill="1" applyBorder="1" applyAlignment="1" applyProtection="1">
      <alignment horizontal="left"/>
    </xf>
    <xf numFmtId="165" fontId="3" fillId="6" borderId="20" xfId="1" applyNumberFormat="1" applyFont="1" applyFill="1" applyBorder="1" applyAlignment="1" applyProtection="1">
      <alignment horizontal="center"/>
      <protection locked="0"/>
    </xf>
    <xf numFmtId="165" fontId="3" fillId="6" borderId="22" xfId="1" applyNumberFormat="1" applyFont="1" applyFill="1" applyBorder="1" applyAlignment="1" applyProtection="1">
      <alignment horizontal="center"/>
      <protection locked="0"/>
    </xf>
    <xf numFmtId="165" fontId="3" fillId="6" borderId="8" xfId="1" applyNumberFormat="1" applyFont="1" applyFill="1" applyBorder="1" applyAlignment="1" applyProtection="1">
      <alignment horizontal="center"/>
      <protection locked="0"/>
    </xf>
    <xf numFmtId="165" fontId="3" fillId="12" borderId="18" xfId="0" applyNumberFormat="1" applyFont="1" applyFill="1" applyBorder="1"/>
    <xf numFmtId="165" fontId="3" fillId="12" borderId="13" xfId="0" applyNumberFormat="1" applyFont="1" applyFill="1" applyBorder="1"/>
    <xf numFmtId="165" fontId="3" fillId="12" borderId="14" xfId="1" applyNumberFormat="1" applyFont="1" applyFill="1" applyBorder="1" applyAlignment="1" applyProtection="1">
      <alignment horizontal="left"/>
    </xf>
    <xf numFmtId="165" fontId="3" fillId="12" borderId="0" xfId="0" applyNumberFormat="1" applyFont="1" applyFill="1"/>
    <xf numFmtId="165" fontId="3" fillId="12" borderId="3" xfId="0" applyNumberFormat="1" applyFont="1" applyFill="1" applyBorder="1"/>
    <xf numFmtId="165" fontId="3" fillId="12" borderId="26" xfId="1" applyNumberFormat="1" applyFont="1" applyFill="1" applyBorder="1" applyAlignment="1" applyProtection="1">
      <alignment horizontal="left"/>
    </xf>
    <xf numFmtId="165" fontId="3" fillId="12" borderId="2" xfId="0" applyNumberFormat="1" applyFont="1" applyFill="1" applyBorder="1"/>
    <xf numFmtId="165" fontId="3" fillId="12" borderId="12" xfId="1" applyNumberFormat="1" applyFont="1" applyFill="1" applyBorder="1" applyAlignment="1" applyProtection="1">
      <alignment horizontal="left"/>
    </xf>
    <xf numFmtId="165" fontId="0" fillId="12" borderId="0" xfId="0" applyNumberFormat="1" applyFill="1"/>
    <xf numFmtId="165" fontId="3" fillId="12" borderId="0" xfId="1" applyNumberFormat="1" applyFont="1" applyFill="1" applyBorder="1" applyAlignment="1" applyProtection="1">
      <alignment horizontal="left"/>
    </xf>
    <xf numFmtId="165" fontId="0" fillId="12" borderId="6" xfId="0" applyNumberFormat="1" applyFill="1" applyBorder="1"/>
    <xf numFmtId="165" fontId="3" fillId="12" borderId="6" xfId="0" applyNumberFormat="1" applyFont="1" applyFill="1" applyBorder="1"/>
    <xf numFmtId="165" fontId="3" fillId="12" borderId="7" xfId="1" applyNumberFormat="1" applyFont="1" applyFill="1" applyBorder="1" applyAlignment="1" applyProtection="1">
      <alignment horizontal="left"/>
    </xf>
    <xf numFmtId="165" fontId="0" fillId="12" borderId="18" xfId="0" applyNumberFormat="1" applyFill="1" applyBorder="1"/>
    <xf numFmtId="165" fontId="0" fillId="12" borderId="13" xfId="0" applyNumberFormat="1" applyFill="1" applyBorder="1"/>
    <xf numFmtId="165" fontId="12" fillId="3" borderId="19" xfId="0" applyNumberFormat="1" applyFont="1" applyFill="1" applyBorder="1"/>
    <xf numFmtId="165" fontId="3" fillId="3" borderId="18" xfId="0" applyNumberFormat="1" applyFont="1" applyFill="1" applyBorder="1"/>
    <xf numFmtId="165" fontId="3" fillId="12" borderId="20" xfId="1" applyNumberFormat="1" applyFont="1" applyFill="1" applyBorder="1" applyAlignment="1" applyProtection="1">
      <alignment horizontal="center"/>
    </xf>
    <xf numFmtId="165" fontId="3" fillId="12" borderId="21" xfId="1" applyNumberFormat="1" applyFont="1" applyFill="1" applyBorder="1" applyAlignment="1" applyProtection="1">
      <alignment horizontal="center"/>
    </xf>
    <xf numFmtId="165" fontId="3" fillId="12" borderId="22" xfId="1" applyNumberFormat="1" applyFont="1" applyFill="1" applyBorder="1" applyAlignment="1" applyProtection="1">
      <alignment horizontal="center"/>
    </xf>
    <xf numFmtId="165" fontId="0" fillId="12" borderId="28" xfId="0" applyNumberFormat="1" applyFill="1" applyBorder="1"/>
    <xf numFmtId="165" fontId="3" fillId="12" borderId="28" xfId="0" applyNumberFormat="1" applyFont="1" applyFill="1" applyBorder="1"/>
    <xf numFmtId="165" fontId="3" fillId="6" borderId="31" xfId="1" applyNumberFormat="1" applyFont="1" applyFill="1" applyBorder="1" applyAlignment="1" applyProtection="1">
      <alignment horizontal="center"/>
      <protection locked="0"/>
    </xf>
    <xf numFmtId="165" fontId="3" fillId="5" borderId="8" xfId="0" applyNumberFormat="1" applyFont="1" applyFill="1" applyBorder="1"/>
    <xf numFmtId="165" fontId="3" fillId="0" borderId="9" xfId="1" applyNumberFormat="1" applyFont="1" applyFill="1" applyBorder="1" applyAlignment="1" applyProtection="1"/>
    <xf numFmtId="165" fontId="3" fillId="0" borderId="6" xfId="0" applyNumberFormat="1" applyFont="1" applyBorder="1"/>
    <xf numFmtId="1" fontId="3" fillId="0" borderId="0" xfId="0" applyNumberFormat="1" applyFont="1" applyAlignment="1">
      <alignment horizontal="left"/>
    </xf>
    <xf numFmtId="165" fontId="6" fillId="0" borderId="9" xfId="0" applyNumberFormat="1" applyFont="1" applyBorder="1"/>
    <xf numFmtId="165" fontId="3" fillId="6" borderId="16" xfId="0" applyNumberFormat="1" applyFont="1" applyFill="1" applyBorder="1" applyProtection="1">
      <protection locked="0"/>
    </xf>
    <xf numFmtId="169" fontId="3" fillId="6" borderId="16" xfId="1" applyNumberFormat="1" applyFont="1" applyFill="1" applyBorder="1" applyAlignment="1" applyProtection="1">
      <alignment horizontal="left"/>
      <protection locked="0"/>
    </xf>
    <xf numFmtId="14" fontId="0" fillId="7" borderId="16" xfId="0" applyNumberFormat="1" applyFill="1" applyBorder="1" applyAlignment="1" applyProtection="1">
      <alignment horizontal="center"/>
      <protection locked="0"/>
    </xf>
    <xf numFmtId="0" fontId="3" fillId="7" borderId="16" xfId="0" applyFont="1" applyFill="1" applyBorder="1" applyAlignment="1" applyProtection="1">
      <alignment horizontal="left"/>
      <protection locked="0"/>
    </xf>
    <xf numFmtId="0" fontId="0" fillId="7" borderId="16" xfId="0" applyFill="1" applyBorder="1" applyAlignment="1" applyProtection="1">
      <alignment horizontal="center"/>
      <protection locked="0"/>
    </xf>
    <xf numFmtId="0" fontId="3" fillId="7" borderId="16" xfId="0" applyFont="1" applyFill="1" applyBorder="1" applyAlignment="1" applyProtection="1">
      <alignment horizontal="center"/>
      <protection locked="0"/>
    </xf>
    <xf numFmtId="44" fontId="0" fillId="7" borderId="16" xfId="0" applyNumberFormat="1" applyFill="1" applyBorder="1" applyAlignment="1" applyProtection="1">
      <alignment horizontal="center"/>
      <protection locked="0"/>
    </xf>
    <xf numFmtId="14" fontId="0" fillId="7" borderId="34" xfId="0" applyNumberFormat="1" applyFill="1" applyBorder="1" applyAlignment="1" applyProtection="1">
      <alignment horizontal="center"/>
      <protection locked="0"/>
    </xf>
    <xf numFmtId="0" fontId="3" fillId="7" borderId="34" xfId="0" applyFont="1" applyFill="1" applyBorder="1" applyAlignment="1" applyProtection="1">
      <alignment horizontal="left"/>
      <protection locked="0"/>
    </xf>
    <xf numFmtId="0" fontId="0" fillId="7" borderId="34" xfId="0" applyFill="1" applyBorder="1" applyAlignment="1" applyProtection="1">
      <alignment horizontal="center"/>
      <protection locked="0"/>
    </xf>
    <xf numFmtId="0" fontId="3" fillId="7" borderId="34" xfId="0" applyFont="1" applyFill="1" applyBorder="1" applyAlignment="1" applyProtection="1">
      <alignment horizontal="center"/>
      <protection locked="0"/>
    </xf>
    <xf numFmtId="44" fontId="0" fillId="7" borderId="34" xfId="0" applyNumberFormat="1" applyFill="1" applyBorder="1" applyAlignment="1" applyProtection="1">
      <alignment horizontal="center"/>
      <protection locked="0"/>
    </xf>
    <xf numFmtId="0" fontId="3" fillId="7" borderId="35" xfId="0" applyFont="1" applyFill="1" applyBorder="1" applyAlignment="1" applyProtection="1">
      <alignment horizontal="left"/>
      <protection locked="0"/>
    </xf>
    <xf numFmtId="0" fontId="3" fillId="7" borderId="37" xfId="0" applyFont="1" applyFill="1" applyBorder="1" applyAlignment="1" applyProtection="1">
      <alignment horizontal="left"/>
      <protection locked="0"/>
    </xf>
    <xf numFmtId="14" fontId="0" fillId="7" borderId="39" xfId="0" applyNumberFormat="1" applyFill="1" applyBorder="1" applyAlignment="1" applyProtection="1">
      <alignment horizontal="center"/>
      <protection locked="0"/>
    </xf>
    <xf numFmtId="0" fontId="3" fillId="7" borderId="39" xfId="0" applyFont="1" applyFill="1" applyBorder="1" applyAlignment="1" applyProtection="1">
      <alignment horizontal="left"/>
      <protection locked="0"/>
    </xf>
    <xf numFmtId="0" fontId="0" fillId="7" borderId="39" xfId="0" applyFill="1" applyBorder="1" applyAlignment="1" applyProtection="1">
      <alignment horizontal="center"/>
      <protection locked="0"/>
    </xf>
    <xf numFmtId="0" fontId="3" fillId="7" borderId="39" xfId="0" applyFont="1" applyFill="1" applyBorder="1" applyAlignment="1" applyProtection="1">
      <alignment horizontal="center"/>
      <protection locked="0"/>
    </xf>
    <xf numFmtId="0" fontId="3" fillId="7" borderId="40" xfId="0" applyFont="1" applyFill="1" applyBorder="1" applyAlignment="1" applyProtection="1">
      <alignment horizontal="left"/>
      <protection locked="0"/>
    </xf>
    <xf numFmtId="165" fontId="3" fillId="3" borderId="11" xfId="1" applyNumberFormat="1" applyFont="1" applyFill="1" applyBorder="1" applyAlignment="1" applyProtection="1">
      <alignment horizontal="center"/>
    </xf>
    <xf numFmtId="165" fontId="3" fillId="0" borderId="1" xfId="0" applyNumberFormat="1" applyFont="1" applyBorder="1" applyAlignment="1">
      <alignment horizontal="center"/>
    </xf>
    <xf numFmtId="165" fontId="3" fillId="6" borderId="42" xfId="0" applyNumberFormat="1" applyFont="1" applyFill="1" applyBorder="1" applyProtection="1">
      <protection locked="0"/>
    </xf>
    <xf numFmtId="169" fontId="3" fillId="6" borderId="42" xfId="1" applyNumberFormat="1" applyFont="1" applyFill="1" applyBorder="1" applyAlignment="1" applyProtection="1">
      <alignment horizontal="left"/>
      <protection locked="0"/>
    </xf>
    <xf numFmtId="165" fontId="2" fillId="5" borderId="6" xfId="0" applyNumberFormat="1" applyFont="1" applyFill="1" applyBorder="1" applyAlignment="1">
      <alignment horizontal="right"/>
    </xf>
    <xf numFmtId="169" fontId="3" fillId="7" borderId="37" xfId="1" applyNumberFormat="1" applyFont="1" applyFill="1" applyBorder="1" applyAlignment="1" applyProtection="1">
      <alignment horizontal="left"/>
      <protection locked="0"/>
    </xf>
    <xf numFmtId="169" fontId="3" fillId="7" borderId="43" xfId="1" applyNumberFormat="1" applyFont="1" applyFill="1" applyBorder="1" applyAlignment="1" applyProtection="1">
      <alignment horizontal="left"/>
      <protection locked="0"/>
    </xf>
    <xf numFmtId="165" fontId="0" fillId="6" borderId="45" xfId="0" applyNumberFormat="1" applyFill="1" applyBorder="1" applyProtection="1">
      <protection locked="0"/>
    </xf>
    <xf numFmtId="165" fontId="3" fillId="6" borderId="45" xfId="0" applyNumberFormat="1" applyFont="1" applyFill="1" applyBorder="1" applyProtection="1">
      <protection locked="0"/>
    </xf>
    <xf numFmtId="169" fontId="3" fillId="6" borderId="45" xfId="1" applyNumberFormat="1" applyFont="1" applyFill="1" applyBorder="1" applyAlignment="1" applyProtection="1">
      <alignment horizontal="left"/>
      <protection locked="0"/>
    </xf>
    <xf numFmtId="169" fontId="3" fillId="7" borderId="46" xfId="1" applyNumberFormat="1" applyFont="1" applyFill="1" applyBorder="1" applyAlignment="1" applyProtection="1">
      <alignment horizontal="left"/>
      <protection locked="0"/>
    </xf>
    <xf numFmtId="49" fontId="3" fillId="0" borderId="36" xfId="0" applyNumberFormat="1" applyFont="1" applyBorder="1" applyAlignment="1">
      <alignment horizontal="center"/>
    </xf>
    <xf numFmtId="165" fontId="2" fillId="7" borderId="7" xfId="0" applyNumberFormat="1" applyFont="1" applyFill="1" applyBorder="1"/>
    <xf numFmtId="0" fontId="0" fillId="6" borderId="45" xfId="0" applyFill="1" applyBorder="1" applyProtection="1">
      <protection locked="0"/>
    </xf>
    <xf numFmtId="0" fontId="3" fillId="6" borderId="45" xfId="0" applyFont="1" applyFill="1" applyBorder="1" applyProtection="1">
      <protection locked="0"/>
    </xf>
    <xf numFmtId="0" fontId="3" fillId="6" borderId="16" xfId="0" applyFont="1" applyFill="1" applyBorder="1" applyProtection="1">
      <protection locked="0"/>
    </xf>
    <xf numFmtId="0" fontId="0" fillId="6" borderId="16" xfId="0" applyFill="1" applyBorder="1" applyProtection="1">
      <protection locked="0"/>
    </xf>
    <xf numFmtId="0" fontId="3" fillId="6" borderId="42" xfId="0" applyFont="1" applyFill="1" applyBorder="1" applyProtection="1">
      <protection locked="0"/>
    </xf>
    <xf numFmtId="165" fontId="5" fillId="2" borderId="11" xfId="0" applyNumberFormat="1" applyFont="1" applyFill="1" applyBorder="1" applyAlignment="1">
      <alignment horizontal="right"/>
    </xf>
    <xf numFmtId="44" fontId="2" fillId="9" borderId="22" xfId="0" applyNumberFormat="1" applyFont="1" applyFill="1" applyBorder="1" applyAlignment="1">
      <alignment horizontal="center"/>
    </xf>
    <xf numFmtId="1" fontId="3" fillId="2" borderId="16" xfId="0" applyNumberFormat="1" applyFont="1" applyFill="1" applyBorder="1" applyAlignment="1">
      <alignment horizontal="center"/>
    </xf>
    <xf numFmtId="165" fontId="3" fillId="2" borderId="36" xfId="0" applyNumberFormat="1" applyFont="1" applyFill="1" applyBorder="1" applyAlignment="1">
      <alignment horizontal="right"/>
    </xf>
    <xf numFmtId="44" fontId="3" fillId="2" borderId="37" xfId="0" applyNumberFormat="1" applyFont="1" applyFill="1" applyBorder="1" applyAlignment="1">
      <alignment horizontal="center"/>
    </xf>
    <xf numFmtId="165" fontId="5" fillId="2" borderId="17" xfId="0" applyNumberFormat="1" applyFont="1" applyFill="1" applyBorder="1" applyAlignment="1">
      <alignment horizontal="right"/>
    </xf>
    <xf numFmtId="165" fontId="5" fillId="2" borderId="18" xfId="0" applyNumberFormat="1" applyFont="1" applyFill="1" applyBorder="1" applyAlignment="1">
      <alignment horizontal="center"/>
    </xf>
    <xf numFmtId="1" fontId="5" fillId="2" borderId="18" xfId="0" applyNumberFormat="1" applyFont="1" applyFill="1" applyBorder="1" applyAlignment="1">
      <alignment horizontal="center"/>
    </xf>
    <xf numFmtId="165" fontId="5" fillId="2" borderId="29" xfId="0" applyNumberFormat="1" applyFont="1" applyFill="1" applyBorder="1" applyAlignment="1">
      <alignment horizontal="center"/>
    </xf>
    <xf numFmtId="165" fontId="3" fillId="2" borderId="33" xfId="0" applyNumberFormat="1" applyFont="1" applyFill="1" applyBorder="1" applyAlignment="1">
      <alignment horizontal="right"/>
    </xf>
    <xf numFmtId="1" fontId="3" fillId="2" borderId="34" xfId="0" applyNumberFormat="1" applyFont="1" applyFill="1" applyBorder="1" applyAlignment="1">
      <alignment horizontal="center"/>
    </xf>
    <xf numFmtId="44" fontId="3" fillId="2" borderId="34" xfId="0" applyNumberFormat="1" applyFont="1" applyFill="1" applyBorder="1" applyAlignment="1">
      <alignment horizontal="center"/>
    </xf>
    <xf numFmtId="44" fontId="3" fillId="2" borderId="35" xfId="0" applyNumberFormat="1" applyFont="1" applyFill="1" applyBorder="1" applyAlignment="1">
      <alignment horizontal="center"/>
    </xf>
    <xf numFmtId="165" fontId="3" fillId="2" borderId="38" xfId="0" applyNumberFormat="1" applyFont="1" applyFill="1" applyBorder="1" applyAlignment="1">
      <alignment horizontal="right"/>
    </xf>
    <xf numFmtId="1" fontId="3" fillId="2" borderId="39" xfId="0" applyNumberFormat="1" applyFont="1" applyFill="1" applyBorder="1" applyAlignment="1">
      <alignment horizontal="center"/>
    </xf>
    <xf numFmtId="44" fontId="3" fillId="2" borderId="40" xfId="0" applyNumberFormat="1" applyFont="1" applyFill="1" applyBorder="1" applyAlignment="1">
      <alignment horizontal="center"/>
    </xf>
    <xf numFmtId="165" fontId="3" fillId="12" borderId="19" xfId="0" applyNumberFormat="1" applyFont="1" applyFill="1" applyBorder="1"/>
    <xf numFmtId="165" fontId="3" fillId="3" borderId="6" xfId="0" applyNumberFormat="1" applyFont="1" applyFill="1" applyBorder="1" applyAlignment="1">
      <alignment horizontal="center"/>
    </xf>
    <xf numFmtId="165" fontId="3" fillId="0" borderId="15" xfId="0" applyNumberFormat="1" applyFont="1" applyBorder="1" applyAlignment="1">
      <alignment horizontal="center"/>
    </xf>
    <xf numFmtId="9" fontId="11" fillId="0" borderId="0" xfId="3" applyFont="1" applyFill="1" applyBorder="1" applyAlignment="1" applyProtection="1"/>
    <xf numFmtId="165" fontId="4" fillId="0" borderId="0" xfId="0" applyNumberFormat="1" applyFont="1" applyAlignment="1">
      <alignment horizontal="center"/>
    </xf>
    <xf numFmtId="1" fontId="4" fillId="0" borderId="0" xfId="0" applyNumberFormat="1" applyFont="1" applyAlignment="1">
      <alignment horizontal="center"/>
    </xf>
    <xf numFmtId="165" fontId="4" fillId="0" borderId="0" xfId="1" applyNumberFormat="1" applyFont="1" applyFill="1" applyAlignment="1" applyProtection="1"/>
    <xf numFmtId="0" fontId="3" fillId="0" borderId="0" xfId="0" applyFont="1" applyAlignment="1">
      <alignment horizontal="center"/>
    </xf>
    <xf numFmtId="0" fontId="12" fillId="0" borderId="0" xfId="0" applyFont="1"/>
    <xf numFmtId="0" fontId="3" fillId="0" borderId="0" xfId="0" applyFont="1"/>
    <xf numFmtId="49" fontId="3" fillId="0" borderId="0" xfId="0" applyNumberFormat="1" applyFont="1"/>
    <xf numFmtId="165" fontId="3" fillId="3" borderId="8" xfId="1" applyNumberFormat="1" applyFont="1" applyFill="1" applyBorder="1" applyAlignment="1" applyProtection="1">
      <alignment horizontal="left"/>
    </xf>
    <xf numFmtId="165" fontId="3" fillId="3" borderId="18" xfId="0" applyNumberFormat="1" applyFont="1" applyFill="1" applyBorder="1" applyAlignment="1">
      <alignment horizontal="left"/>
    </xf>
    <xf numFmtId="165" fontId="3" fillId="3" borderId="20" xfId="1" applyNumberFormat="1" applyFont="1" applyFill="1" applyBorder="1" applyAlignment="1" applyProtection="1">
      <alignment horizontal="left"/>
    </xf>
    <xf numFmtId="165" fontId="3" fillId="3" borderId="22" xfId="1" applyNumberFormat="1" applyFont="1" applyFill="1" applyBorder="1" applyAlignment="1" applyProtection="1">
      <alignment horizontal="left"/>
    </xf>
    <xf numFmtId="165" fontId="2" fillId="12" borderId="17" xfId="0" applyNumberFormat="1" applyFont="1" applyFill="1" applyBorder="1"/>
    <xf numFmtId="165" fontId="3" fillId="12" borderId="10" xfId="0" applyNumberFormat="1" applyFont="1" applyFill="1" applyBorder="1"/>
    <xf numFmtId="165" fontId="3" fillId="12" borderId="11" xfId="0" applyNumberFormat="1" applyFont="1" applyFill="1" applyBorder="1"/>
    <xf numFmtId="165" fontId="2" fillId="12" borderId="5" xfId="0" applyNumberFormat="1" applyFont="1" applyFill="1" applyBorder="1"/>
    <xf numFmtId="165" fontId="3" fillId="12" borderId="8" xfId="1" applyNumberFormat="1" applyFont="1" applyFill="1" applyBorder="1" applyAlignment="1" applyProtection="1">
      <alignment horizontal="center"/>
    </xf>
    <xf numFmtId="165" fontId="2" fillId="12" borderId="10" xfId="0" applyNumberFormat="1" applyFont="1" applyFill="1" applyBorder="1"/>
    <xf numFmtId="165" fontId="3" fillId="12" borderId="24" xfId="1" applyNumberFormat="1" applyFont="1" applyFill="1" applyBorder="1" applyAlignment="1" applyProtection="1">
      <alignment horizontal="center"/>
    </xf>
    <xf numFmtId="165" fontId="3" fillId="12" borderId="30" xfId="1" applyNumberFormat="1" applyFont="1" applyFill="1" applyBorder="1" applyAlignment="1" applyProtection="1">
      <alignment horizontal="center"/>
    </xf>
    <xf numFmtId="165" fontId="3" fillId="12" borderId="32" xfId="1" applyNumberFormat="1" applyFont="1" applyFill="1" applyBorder="1" applyAlignment="1" applyProtection="1">
      <alignment horizontal="center"/>
    </xf>
    <xf numFmtId="165" fontId="9" fillId="13" borderId="8" xfId="0" applyNumberFormat="1" applyFont="1" applyFill="1" applyBorder="1"/>
    <xf numFmtId="165" fontId="2" fillId="0" borderId="22" xfId="0" applyNumberFormat="1" applyFont="1" applyBorder="1"/>
    <xf numFmtId="165" fontId="3" fillId="0" borderId="18" xfId="0" applyNumberFormat="1" applyFont="1" applyBorder="1"/>
    <xf numFmtId="165" fontId="4" fillId="9" borderId="0" xfId="3" applyNumberFormat="1" applyFont="1" applyFill="1" applyAlignment="1" applyProtection="1"/>
    <xf numFmtId="1" fontId="4" fillId="0" borderId="0" xfId="0" applyNumberFormat="1" applyFont="1"/>
    <xf numFmtId="165" fontId="3" fillId="6" borderId="8" xfId="0" applyNumberFormat="1" applyFont="1" applyFill="1" applyBorder="1" applyProtection="1">
      <protection locked="0"/>
    </xf>
    <xf numFmtId="169" fontId="0" fillId="0" borderId="0" xfId="0" applyNumberFormat="1"/>
    <xf numFmtId="165" fontId="5" fillId="0" borderId="5" xfId="0" applyNumberFormat="1" applyFont="1" applyBorder="1"/>
    <xf numFmtId="165" fontId="4" fillId="0" borderId="6" xfId="0" applyNumberFormat="1" applyFont="1" applyBorder="1"/>
    <xf numFmtId="169" fontId="4" fillId="0" borderId="7" xfId="0" applyNumberFormat="1" applyFont="1" applyBorder="1"/>
    <xf numFmtId="49" fontId="0" fillId="0" borderId="44" xfId="0" applyNumberFormat="1" applyBorder="1" applyAlignment="1">
      <alignment horizontal="center" vertical="center"/>
    </xf>
    <xf numFmtId="49" fontId="0" fillId="0" borderId="36" xfId="0" applyNumberFormat="1" applyBorder="1" applyAlignment="1">
      <alignment horizontal="center" vertical="center"/>
    </xf>
    <xf numFmtId="49" fontId="3" fillId="0" borderId="36" xfId="0" applyNumberFormat="1" applyFont="1" applyBorder="1" applyAlignment="1">
      <alignment horizontal="center" vertical="center"/>
    </xf>
    <xf numFmtId="0" fontId="0" fillId="5" borderId="11" xfId="0" applyFill="1" applyBorder="1"/>
    <xf numFmtId="165" fontId="4" fillId="5" borderId="6" xfId="0" applyNumberFormat="1" applyFont="1" applyFill="1" applyBorder="1"/>
    <xf numFmtId="169" fontId="2" fillId="8" borderId="8" xfId="0" applyNumberFormat="1" applyFont="1" applyFill="1" applyBorder="1"/>
    <xf numFmtId="0" fontId="0" fillId="5" borderId="6" xfId="0" applyFill="1" applyBorder="1"/>
    <xf numFmtId="0" fontId="0" fillId="0" borderId="44"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5" borderId="5" xfId="0" applyFill="1" applyBorder="1"/>
    <xf numFmtId="44" fontId="3" fillId="2" borderId="16" xfId="0" applyNumberFormat="1" applyFont="1" applyFill="1" applyBorder="1" applyAlignment="1">
      <alignment horizontal="center"/>
    </xf>
    <xf numFmtId="44" fontId="3" fillId="2" borderId="39" xfId="0" applyNumberFormat="1" applyFont="1" applyFill="1" applyBorder="1" applyAlignment="1">
      <alignment horizontal="center"/>
    </xf>
    <xf numFmtId="0" fontId="0" fillId="0" borderId="0" xfId="0" applyAlignment="1">
      <alignment horizontal="center"/>
    </xf>
    <xf numFmtId="0" fontId="8" fillId="0" borderId="0" xfId="0" applyFont="1"/>
    <xf numFmtId="0" fontId="0" fillId="0" borderId="0" xfId="0" applyAlignment="1">
      <alignment horizontal="right"/>
    </xf>
    <xf numFmtId="0" fontId="7" fillId="0" borderId="0" xfId="2" applyAlignment="1" applyProtection="1">
      <alignment horizontal="left"/>
    </xf>
    <xf numFmtId="0" fontId="7" fillId="0" borderId="0" xfId="2" applyAlignment="1" applyProtection="1">
      <alignment horizontal="center"/>
    </xf>
    <xf numFmtId="167" fontId="0" fillId="0" borderId="0" xfId="0" applyNumberFormat="1"/>
    <xf numFmtId="0" fontId="15" fillId="10" borderId="5" xfId="0" applyFont="1" applyFill="1" applyBorder="1" applyAlignment="1">
      <alignment horizontal="center"/>
    </xf>
    <xf numFmtId="14" fontId="15" fillId="10" borderId="6" xfId="0" applyNumberFormat="1" applyFont="1" applyFill="1" applyBorder="1" applyAlignment="1">
      <alignment horizontal="center"/>
    </xf>
    <xf numFmtId="0" fontId="15" fillId="10" borderId="6" xfId="0" applyFont="1" applyFill="1" applyBorder="1" applyAlignment="1">
      <alignment horizontal="left"/>
    </xf>
    <xf numFmtId="0" fontId="15" fillId="10" borderId="6" xfId="0" applyFont="1" applyFill="1" applyBorder="1" applyAlignment="1">
      <alignment horizontal="center"/>
    </xf>
    <xf numFmtId="166" fontId="15" fillId="10" borderId="6" xfId="0" applyNumberFormat="1" applyFont="1" applyFill="1" applyBorder="1" applyAlignment="1">
      <alignment horizontal="center"/>
    </xf>
    <xf numFmtId="0" fontId="15" fillId="10" borderId="7" xfId="0" applyFont="1" applyFill="1" applyBorder="1" applyAlignment="1">
      <alignment horizontal="left"/>
    </xf>
    <xf numFmtId="168" fontId="0" fillId="0" borderId="0" xfId="0" applyNumberFormat="1" applyAlignment="1">
      <alignment horizontal="center"/>
    </xf>
    <xf numFmtId="0" fontId="0" fillId="0" borderId="33" xfId="0" applyBorder="1" applyAlignment="1">
      <alignment horizontal="center"/>
    </xf>
    <xf numFmtId="44" fontId="0" fillId="0" borderId="18" xfId="0" applyNumberFormat="1" applyBorder="1" applyAlignment="1">
      <alignment horizontal="center"/>
    </xf>
    <xf numFmtId="0" fontId="0" fillId="0" borderId="36" xfId="0" applyBorder="1" applyAlignment="1">
      <alignment horizontal="center"/>
    </xf>
    <xf numFmtId="44" fontId="0" fillId="0" borderId="0" xfId="0" applyNumberFormat="1" applyAlignment="1">
      <alignment horizontal="center"/>
    </xf>
    <xf numFmtId="0" fontId="0" fillId="0" borderId="38" xfId="0" applyBorder="1" applyAlignment="1">
      <alignment horizontal="center"/>
    </xf>
    <xf numFmtId="44" fontId="0" fillId="0" borderId="2" xfId="0" applyNumberFormat="1" applyBorder="1" applyAlignment="1">
      <alignment horizontal="center"/>
    </xf>
    <xf numFmtId="165" fontId="18" fillId="0" borderId="0" xfId="0" applyNumberFormat="1" applyFont="1" applyAlignment="1">
      <alignment horizontal="center" vertical="top"/>
    </xf>
    <xf numFmtId="1" fontId="18" fillId="0" borderId="0" xfId="0" applyNumberFormat="1" applyFont="1" applyAlignment="1">
      <alignment horizontal="center" vertical="top"/>
    </xf>
    <xf numFmtId="0" fontId="3" fillId="0" borderId="52" xfId="0" applyFont="1" applyBorder="1" applyAlignment="1" applyProtection="1">
      <alignment vertical="center"/>
      <protection locked="0"/>
    </xf>
    <xf numFmtId="14" fontId="16" fillId="2" borderId="53" xfId="0" applyNumberFormat="1" applyFont="1" applyFill="1" applyBorder="1" applyAlignment="1">
      <alignment horizontal="center" vertical="center"/>
    </xf>
    <xf numFmtId="14" fontId="16" fillId="6" borderId="51" xfId="0" applyNumberFormat="1" applyFont="1" applyFill="1" applyBorder="1" applyAlignment="1" applyProtection="1">
      <alignment horizontal="center" vertical="center"/>
      <protection locked="0"/>
    </xf>
    <xf numFmtId="165" fontId="13" fillId="0" borderId="0" xfId="0" applyNumberFormat="1" applyFont="1" applyAlignment="1">
      <alignment horizontal="left"/>
    </xf>
    <xf numFmtId="165" fontId="12" fillId="0" borderId="0" xfId="0" applyNumberFormat="1" applyFont="1" applyAlignment="1">
      <alignment horizontal="left"/>
    </xf>
    <xf numFmtId="165" fontId="2" fillId="0" borderId="0" xfId="0" applyNumberFormat="1" applyFont="1" applyAlignment="1">
      <alignment horizontal="left"/>
    </xf>
    <xf numFmtId="165" fontId="3" fillId="2" borderId="0" xfId="1" applyNumberFormat="1" applyFont="1" applyFill="1" applyBorder="1" applyAlignment="1" applyProtection="1"/>
    <xf numFmtId="165" fontId="3" fillId="2" borderId="28" xfId="1" applyNumberFormat="1" applyFont="1" applyFill="1" applyBorder="1" applyAlignment="1" applyProtection="1"/>
    <xf numFmtId="165" fontId="3" fillId="0" borderId="10" xfId="0" applyNumberFormat="1" applyFont="1" applyBorder="1"/>
    <xf numFmtId="165" fontId="3" fillId="0" borderId="9" xfId="0" applyNumberFormat="1" applyFont="1" applyBorder="1"/>
    <xf numFmtId="0" fontId="17" fillId="2" borderId="36" xfId="0" applyFont="1" applyFill="1" applyBorder="1" applyAlignment="1">
      <alignment horizontal="center" vertical="center"/>
    </xf>
    <xf numFmtId="0" fontId="17" fillId="2" borderId="38" xfId="0" applyFont="1" applyFill="1" applyBorder="1" applyAlignment="1">
      <alignment horizontal="center" vertical="center"/>
    </xf>
    <xf numFmtId="165" fontId="2" fillId="0" borderId="10" xfId="1" applyNumberFormat="1" applyFont="1" applyFill="1" applyBorder="1" applyAlignment="1" applyProtection="1">
      <alignment horizontal="center"/>
    </xf>
    <xf numFmtId="165" fontId="3" fillId="2" borderId="60" xfId="1" applyNumberFormat="1" applyFont="1" applyFill="1" applyBorder="1" applyAlignment="1" applyProtection="1"/>
    <xf numFmtId="165" fontId="3" fillId="2" borderId="56" xfId="1" applyNumberFormat="1" applyFont="1" applyFill="1" applyBorder="1" applyAlignment="1" applyProtection="1"/>
    <xf numFmtId="165" fontId="3" fillId="2" borderId="10" xfId="1" applyNumberFormat="1" applyFont="1" applyFill="1" applyBorder="1" applyAlignment="1" applyProtection="1"/>
    <xf numFmtId="165" fontId="3" fillId="2" borderId="9" xfId="1" applyNumberFormat="1" applyFont="1" applyFill="1" applyBorder="1" applyAlignment="1" applyProtection="1"/>
    <xf numFmtId="170" fontId="3" fillId="2" borderId="10" xfId="1" applyNumberFormat="1" applyFont="1" applyFill="1" applyBorder="1" applyAlignment="1" applyProtection="1">
      <alignment vertical="center"/>
    </xf>
    <xf numFmtId="170" fontId="3" fillId="2" borderId="0" xfId="1" applyNumberFormat="1" applyFont="1" applyFill="1" applyBorder="1" applyAlignment="1" applyProtection="1">
      <alignment vertical="center"/>
    </xf>
    <xf numFmtId="170" fontId="3" fillId="2" borderId="9" xfId="1" applyNumberFormat="1" applyFont="1" applyFill="1" applyBorder="1" applyAlignment="1" applyProtection="1">
      <alignment vertical="center"/>
    </xf>
    <xf numFmtId="170" fontId="3" fillId="2" borderId="61" xfId="1" applyNumberFormat="1" applyFont="1" applyFill="1" applyBorder="1" applyAlignment="1" applyProtection="1">
      <alignment vertical="center"/>
    </xf>
    <xf numFmtId="170" fontId="3" fillId="2" borderId="3" xfId="1" applyNumberFormat="1" applyFont="1" applyFill="1" applyBorder="1" applyAlignment="1" applyProtection="1">
      <alignment vertical="center"/>
    </xf>
    <xf numFmtId="170" fontId="3" fillId="2" borderId="26" xfId="1" applyNumberFormat="1" applyFont="1" applyFill="1" applyBorder="1" applyAlignment="1" applyProtection="1">
      <alignment vertical="center"/>
    </xf>
    <xf numFmtId="0" fontId="0" fillId="0" borderId="17" xfId="0" applyBorder="1"/>
    <xf numFmtId="0" fontId="0" fillId="0" borderId="29" xfId="0" applyBorder="1"/>
    <xf numFmtId="0" fontId="0" fillId="0" borderId="10" xfId="0" applyBorder="1"/>
    <xf numFmtId="0" fontId="0" fillId="0" borderId="9" xfId="0" applyBorder="1"/>
    <xf numFmtId="0" fontId="0" fillId="0" borderId="11" xfId="0" applyBorder="1"/>
    <xf numFmtId="0" fontId="0" fillId="0" borderId="2" xfId="0" applyBorder="1"/>
    <xf numFmtId="0" fontId="0" fillId="0" borderId="12" xfId="0" applyBorder="1"/>
    <xf numFmtId="0" fontId="0" fillId="0" borderId="18" xfId="0" applyBorder="1"/>
    <xf numFmtId="0" fontId="22" fillId="0" borderId="9" xfId="0" applyFont="1" applyBorder="1" applyAlignment="1">
      <alignment horizontal="center" vertical="center"/>
    </xf>
    <xf numFmtId="0" fontId="22" fillId="0" borderId="0" xfId="0" applyFont="1" applyAlignment="1">
      <alignment vertical="center"/>
    </xf>
    <xf numFmtId="0" fontId="0" fillId="0" borderId="0" xfId="0" applyAlignment="1">
      <alignment horizontal="left"/>
    </xf>
    <xf numFmtId="0" fontId="24" fillId="0" borderId="0" xfId="0" applyFont="1" applyAlignment="1">
      <alignment horizontal="left" vertical="center"/>
    </xf>
    <xf numFmtId="0" fontId="26" fillId="0" borderId="0" xfId="0" applyFont="1" applyAlignment="1">
      <alignment horizontal="left" vertical="center" indent="6"/>
    </xf>
    <xf numFmtId="0" fontId="3" fillId="0" borderId="0" xfId="0" applyFont="1" applyAlignment="1">
      <alignment horizontal="left" vertical="center" indent="6"/>
    </xf>
    <xf numFmtId="0" fontId="12" fillId="0" borderId="0" xfId="0" applyFont="1" applyAlignment="1">
      <alignment horizontal="left" vertical="center"/>
    </xf>
    <xf numFmtId="0" fontId="16" fillId="0" borderId="0" xfId="0" applyFont="1" applyAlignment="1">
      <alignment horizontal="left" vertical="center"/>
    </xf>
    <xf numFmtId="0" fontId="27" fillId="0" borderId="0" xfId="0" applyFont="1" applyAlignment="1">
      <alignment horizontal="left" vertical="center"/>
    </xf>
    <xf numFmtId="0" fontId="31" fillId="0" borderId="0" xfId="0" applyFont="1" applyAlignment="1">
      <alignment horizontal="left" vertical="center" indent="2"/>
    </xf>
    <xf numFmtId="0" fontId="32" fillId="0" borderId="0" xfId="0" applyFont="1" applyAlignment="1">
      <alignment horizontal="left" vertical="center" indent="2"/>
    </xf>
    <xf numFmtId="0" fontId="3" fillId="0" borderId="0" xfId="0" applyFont="1" applyAlignment="1">
      <alignment horizontal="left" vertical="center"/>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50" fillId="0" borderId="0" xfId="4" applyBorder="1" applyAlignment="1" applyProtection="1">
      <alignment horizontal="left" vertical="center" indent="6"/>
    </xf>
    <xf numFmtId="0" fontId="50" fillId="0" borderId="9" xfId="4" applyBorder="1" applyAlignment="1" applyProtection="1">
      <alignment horizontal="left" vertical="center" indent="6"/>
    </xf>
    <xf numFmtId="0" fontId="38" fillId="0" borderId="0" xfId="0" applyFont="1" applyAlignment="1">
      <alignment horizontal="left" vertical="center" indent="6"/>
    </xf>
    <xf numFmtId="0" fontId="20" fillId="0" borderId="0" xfId="0" applyFont="1" applyAlignment="1">
      <alignment horizontal="left" vertical="center" indent="2"/>
    </xf>
    <xf numFmtId="0" fontId="20" fillId="0" borderId="0" xfId="0" applyFont="1" applyAlignment="1">
      <alignment horizontal="lef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3" fillId="0" borderId="9" xfId="0" applyFont="1" applyBorder="1" applyAlignment="1">
      <alignment horizontal="left" vertical="center" wrapText="1"/>
    </xf>
    <xf numFmtId="0" fontId="38" fillId="0" borderId="0" xfId="0" applyFont="1" applyAlignment="1">
      <alignment horizontal="left" vertical="center" indent="4"/>
    </xf>
    <xf numFmtId="0" fontId="44" fillId="0" borderId="0" xfId="0" applyFont="1" applyAlignment="1">
      <alignment horizontal="left" vertical="center" indent="4"/>
    </xf>
    <xf numFmtId="0" fontId="43" fillId="0" borderId="0" xfId="0" applyFont="1" applyAlignment="1">
      <alignment horizontal="left" vertical="center" indent="7"/>
    </xf>
    <xf numFmtId="0" fontId="43" fillId="0" borderId="9" xfId="0" applyFont="1" applyBorder="1" applyAlignment="1">
      <alignment horizontal="left" vertical="center" wrapText="1" indent="7"/>
    </xf>
    <xf numFmtId="0" fontId="43" fillId="0" borderId="0" xfId="0" applyFont="1" applyAlignment="1">
      <alignment horizontal="left" vertical="center" wrapText="1" indent="7"/>
    </xf>
    <xf numFmtId="0" fontId="50" fillId="0" borderId="9" xfId="4" applyBorder="1" applyAlignment="1" applyProtection="1">
      <alignment horizontal="center" vertical="center"/>
    </xf>
    <xf numFmtId="0" fontId="46" fillId="0" borderId="0" xfId="0" applyFont="1" applyAlignment="1">
      <alignment horizontal="left" vertical="center" indent="7"/>
    </xf>
    <xf numFmtId="0" fontId="47" fillId="0" borderId="0" xfId="0" applyFont="1" applyAlignment="1">
      <alignment horizontal="left" vertical="center" indent="4"/>
    </xf>
    <xf numFmtId="0" fontId="35" fillId="0" borderId="0" xfId="0" applyFont="1" applyAlignment="1">
      <alignment horizontal="left" vertical="center" indent="4"/>
    </xf>
    <xf numFmtId="0" fontId="16" fillId="0" borderId="0" xfId="0" applyFont="1" applyAlignment="1">
      <alignment horizontal="left" vertical="center" indent="1"/>
    </xf>
    <xf numFmtId="0" fontId="48" fillId="0" borderId="0" xfId="0" applyFont="1" applyAlignment="1">
      <alignment horizontal="left" vertical="center"/>
    </xf>
    <xf numFmtId="0" fontId="49" fillId="0" borderId="0" xfId="0" applyFont="1" applyAlignment="1">
      <alignment horizontal="left" vertical="center" indent="6"/>
    </xf>
    <xf numFmtId="0" fontId="49" fillId="0" borderId="9" xfId="0" applyFont="1" applyBorder="1" applyAlignment="1">
      <alignment horizontal="left" vertical="center" wrapText="1" indent="6"/>
    </xf>
    <xf numFmtId="0" fontId="16" fillId="0" borderId="2" xfId="0" applyFont="1" applyBorder="1" applyAlignment="1">
      <alignment horizontal="left" vertical="center"/>
    </xf>
    <xf numFmtId="0" fontId="0" fillId="0" borderId="2" xfId="0" applyBorder="1" applyAlignment="1">
      <alignment horizontal="left"/>
    </xf>
    <xf numFmtId="165" fontId="3" fillId="0" borderId="0" xfId="0" applyNumberFormat="1" applyFont="1" applyAlignment="1">
      <alignment vertical="top"/>
    </xf>
    <xf numFmtId="0" fontId="27" fillId="0" borderId="42" xfId="0" applyFont="1" applyBorder="1" applyAlignment="1">
      <alignment horizontal="justify"/>
    </xf>
    <xf numFmtId="0" fontId="16" fillId="0" borderId="63" xfId="0" applyFont="1" applyBorder="1" applyAlignment="1">
      <alignment horizontal="justify" vertical="center"/>
    </xf>
    <xf numFmtId="0" fontId="16" fillId="0" borderId="63" xfId="0" applyFont="1" applyBorder="1" applyAlignment="1">
      <alignment horizontal="justify" vertical="top"/>
    </xf>
    <xf numFmtId="0" fontId="16" fillId="0" borderId="45" xfId="0" applyFont="1" applyBorder="1" applyAlignment="1">
      <alignment horizontal="justify" vertical="top"/>
    </xf>
    <xf numFmtId="0" fontId="50" fillId="0" borderId="63" xfId="4" applyBorder="1" applyAlignment="1">
      <alignment horizontal="left" vertical="center" wrapText="1"/>
    </xf>
    <xf numFmtId="0" fontId="21" fillId="0" borderId="18" xfId="0" applyFont="1" applyBorder="1" applyAlignment="1">
      <alignment horizontal="center" vertical="center"/>
    </xf>
    <xf numFmtId="165" fontId="52" fillId="12" borderId="14" xfId="4" applyNumberFormat="1" applyFont="1" applyFill="1" applyBorder="1" applyAlignment="1" applyProtection="1">
      <alignment horizontal="center"/>
    </xf>
    <xf numFmtId="165" fontId="52" fillId="12" borderId="3" xfId="4" applyNumberFormat="1" applyFont="1" applyFill="1" applyBorder="1" applyAlignment="1" applyProtection="1">
      <alignment horizontal="center"/>
    </xf>
    <xf numFmtId="165" fontId="3" fillId="12" borderId="19" xfId="1" applyNumberFormat="1" applyFont="1" applyFill="1" applyBorder="1" applyAlignment="1" applyProtection="1">
      <alignment horizontal="left"/>
    </xf>
    <xf numFmtId="0" fontId="16" fillId="0" borderId="0" xfId="0" applyFont="1" applyAlignment="1">
      <alignment horizontal="justify" vertical="top"/>
    </xf>
    <xf numFmtId="0" fontId="51" fillId="11" borderId="8" xfId="4" applyFont="1" applyFill="1" applyBorder="1" applyAlignment="1">
      <alignment horizontal="center" vertical="top"/>
    </xf>
    <xf numFmtId="165" fontId="2" fillId="15" borderId="24" xfId="0" applyNumberFormat="1" applyFont="1" applyFill="1" applyBorder="1" applyAlignment="1">
      <alignment horizontal="center"/>
    </xf>
    <xf numFmtId="165" fontId="2" fillId="15" borderId="22" xfId="0" applyNumberFormat="1" applyFont="1" applyFill="1" applyBorder="1" applyAlignment="1">
      <alignment horizontal="center"/>
    </xf>
    <xf numFmtId="165" fontId="2" fillId="5" borderId="23" xfId="1" applyNumberFormat="1" applyFont="1" applyFill="1" applyBorder="1" applyAlignment="1" applyProtection="1">
      <alignment horizontal="center"/>
    </xf>
    <xf numFmtId="165" fontId="2" fillId="5" borderId="22" xfId="1" applyNumberFormat="1" applyFont="1" applyFill="1" applyBorder="1" applyAlignment="1" applyProtection="1">
      <alignment horizontal="center"/>
    </xf>
    <xf numFmtId="165" fontId="2" fillId="0" borderId="18" xfId="0" applyNumberFormat="1" applyFont="1" applyBorder="1" applyAlignment="1">
      <alignment horizontal="right"/>
    </xf>
    <xf numFmtId="0" fontId="3" fillId="7" borderId="38" xfId="0" applyFont="1" applyFill="1" applyBorder="1" applyAlignment="1" applyProtection="1">
      <alignment horizontal="center" vertical="center"/>
      <protection locked="0"/>
    </xf>
    <xf numFmtId="165" fontId="2" fillId="0" borderId="2" xfId="0" applyNumberFormat="1" applyFont="1" applyBorder="1" applyAlignment="1">
      <alignment horizontal="right"/>
    </xf>
    <xf numFmtId="165" fontId="10" fillId="0" borderId="0" xfId="0" applyNumberFormat="1" applyFont="1" applyAlignment="1">
      <alignment horizontal="center"/>
    </xf>
    <xf numFmtId="165" fontId="10" fillId="0" borderId="0" xfId="0" applyNumberFormat="1" applyFont="1" applyAlignment="1">
      <alignment horizontal="right"/>
    </xf>
    <xf numFmtId="165" fontId="10" fillId="0" borderId="0" xfId="0" applyNumberFormat="1" applyFont="1"/>
    <xf numFmtId="1" fontId="10" fillId="0" borderId="0" xfId="0" applyNumberFormat="1" applyFont="1" applyAlignment="1">
      <alignment horizont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protection locked="0"/>
    </xf>
    <xf numFmtId="0" fontId="3" fillId="0" borderId="45" xfId="0" applyFont="1" applyBorder="1" applyAlignment="1">
      <alignment horizontal="center"/>
    </xf>
    <xf numFmtId="165" fontId="12" fillId="0" borderId="17" xfId="0" applyNumberFormat="1" applyFont="1" applyBorder="1" applyAlignment="1">
      <alignment horizontal="right"/>
    </xf>
    <xf numFmtId="0" fontId="3" fillId="6" borderId="35" xfId="0" applyFont="1" applyFill="1" applyBorder="1" applyAlignment="1" applyProtection="1">
      <alignment horizontal="center"/>
      <protection locked="0"/>
    </xf>
    <xf numFmtId="165" fontId="12" fillId="0" borderId="10" xfId="0" applyNumberFormat="1" applyFont="1" applyBorder="1" applyAlignment="1">
      <alignment horizontal="right"/>
    </xf>
    <xf numFmtId="0" fontId="3" fillId="6" borderId="37" xfId="0" applyFont="1" applyFill="1" applyBorder="1" applyAlignment="1" applyProtection="1">
      <alignment horizontal="center"/>
      <protection locked="0"/>
    </xf>
    <xf numFmtId="165" fontId="12" fillId="0" borderId="11" xfId="0" applyNumberFormat="1" applyFont="1" applyBorder="1" applyAlignment="1">
      <alignment horizontal="right"/>
    </xf>
    <xf numFmtId="0" fontId="3" fillId="6" borderId="40" xfId="0" applyFont="1" applyFill="1" applyBorder="1" applyAlignment="1" applyProtection="1">
      <alignment horizontal="center"/>
      <protection locked="0"/>
    </xf>
    <xf numFmtId="0" fontId="3" fillId="7" borderId="33" xfId="0" applyFont="1" applyFill="1" applyBorder="1" applyAlignment="1" applyProtection="1">
      <alignment horizontal="center" vertical="center"/>
      <protection locked="0"/>
    </xf>
    <xf numFmtId="165" fontId="12" fillId="0" borderId="18" xfId="0" applyNumberFormat="1" applyFont="1" applyBorder="1" applyAlignment="1">
      <alignment horizontal="left"/>
    </xf>
    <xf numFmtId="165" fontId="13" fillId="0" borderId="18" xfId="0" applyNumberFormat="1" applyFont="1" applyBorder="1" applyAlignment="1">
      <alignment horizontal="left"/>
    </xf>
    <xf numFmtId="165" fontId="2" fillId="0" borderId="18" xfId="0" applyNumberFormat="1" applyFont="1" applyBorder="1"/>
    <xf numFmtId="165" fontId="2" fillId="0" borderId="29" xfId="0" applyNumberFormat="1" applyFont="1" applyBorder="1" applyAlignment="1">
      <alignment horizontal="center"/>
    </xf>
    <xf numFmtId="0" fontId="3" fillId="7" borderId="36" xfId="0" applyFont="1" applyFill="1" applyBorder="1" applyAlignment="1" applyProtection="1">
      <alignment horizontal="center" vertical="center"/>
      <protection locked="0"/>
    </xf>
    <xf numFmtId="165" fontId="3" fillId="0" borderId="9" xfId="0" applyNumberFormat="1" applyFont="1" applyBorder="1" applyAlignment="1">
      <alignment horizontal="center"/>
    </xf>
    <xf numFmtId="165" fontId="12" fillId="0" borderId="2" xfId="0" applyNumberFormat="1" applyFont="1" applyBorder="1" applyAlignment="1">
      <alignment horizontal="left"/>
    </xf>
    <xf numFmtId="165" fontId="13" fillId="0" borderId="2" xfId="0" applyNumberFormat="1" applyFont="1" applyBorder="1" applyAlignment="1">
      <alignment horizontal="left"/>
    </xf>
    <xf numFmtId="165" fontId="2" fillId="0" borderId="2" xfId="0" applyNumberFormat="1" applyFont="1" applyBorder="1"/>
    <xf numFmtId="165" fontId="3" fillId="0" borderId="12" xfId="0" applyNumberFormat="1" applyFont="1" applyBorder="1" applyAlignment="1">
      <alignment horizontal="center"/>
    </xf>
    <xf numFmtId="0" fontId="3" fillId="6" borderId="20" xfId="0" applyFont="1" applyFill="1" applyBorder="1" applyAlignment="1" applyProtection="1">
      <alignment horizontal="center"/>
      <protection locked="0"/>
    </xf>
    <xf numFmtId="0" fontId="3" fillId="6" borderId="31" xfId="0" applyFont="1" applyFill="1" applyBorder="1" applyAlignment="1" applyProtection="1">
      <alignment horizontal="center"/>
      <protection locked="0"/>
    </xf>
    <xf numFmtId="0" fontId="3" fillId="6" borderId="32" xfId="0" applyFont="1" applyFill="1" applyBorder="1" applyAlignment="1" applyProtection="1">
      <alignment horizontal="center"/>
      <protection locked="0"/>
    </xf>
    <xf numFmtId="0" fontId="10" fillId="6" borderId="20" xfId="0" applyFont="1" applyFill="1" applyBorder="1" applyAlignment="1">
      <alignment horizontal="center"/>
    </xf>
    <xf numFmtId="0" fontId="10" fillId="7" borderId="32" xfId="0" applyFont="1" applyFill="1" applyBorder="1" applyAlignment="1">
      <alignment horizontal="center" vertical="center"/>
    </xf>
    <xf numFmtId="0" fontId="16" fillId="0" borderId="0" xfId="0" applyFont="1" applyAlignment="1">
      <alignment horizontal="left" vertical="center" wrapText="1"/>
    </xf>
    <xf numFmtId="0" fontId="49" fillId="0" borderId="0" xfId="0" applyFont="1" applyAlignment="1">
      <alignment horizontal="left" vertical="center" wrapText="1" indent="6"/>
    </xf>
    <xf numFmtId="0" fontId="22" fillId="12" borderId="5" xfId="0" applyFont="1" applyFill="1" applyBorder="1" applyAlignment="1">
      <alignment horizontal="center" vertical="center"/>
    </xf>
    <xf numFmtId="0" fontId="22" fillId="12" borderId="6" xfId="0" applyFont="1" applyFill="1" applyBorder="1" applyAlignment="1">
      <alignment horizontal="center" vertical="center"/>
    </xf>
    <xf numFmtId="0" fontId="22" fillId="12" borderId="7" xfId="0" applyFont="1" applyFill="1" applyBorder="1" applyAlignment="1">
      <alignment horizontal="center" vertical="center"/>
    </xf>
    <xf numFmtId="0" fontId="50" fillId="0" borderId="0" xfId="4" applyBorder="1" applyAlignment="1" applyProtection="1">
      <alignment horizontal="left" vertical="center" indent="6"/>
    </xf>
    <xf numFmtId="0" fontId="36" fillId="0" borderId="0" xfId="0" applyFont="1" applyAlignment="1">
      <alignment horizontal="left" vertical="center" wrapText="1"/>
    </xf>
    <xf numFmtId="0" fontId="3" fillId="0" borderId="0" xfId="0" applyFont="1" applyAlignment="1">
      <alignment horizontal="left" vertical="center" wrapText="1"/>
    </xf>
    <xf numFmtId="0" fontId="43" fillId="0" borderId="0" xfId="0" applyFont="1" applyAlignment="1">
      <alignment horizontal="left" vertical="center" wrapText="1" indent="7"/>
    </xf>
    <xf numFmtId="0" fontId="50" fillId="0" borderId="0" xfId="4" applyBorder="1" applyAlignment="1" applyProtection="1">
      <alignment horizontal="center" vertical="center"/>
    </xf>
    <xf numFmtId="165" fontId="2" fillId="2" borderId="54" xfId="0" applyNumberFormat="1" applyFont="1" applyFill="1" applyBorder="1" applyAlignment="1">
      <alignment horizontal="center" vertical="center"/>
    </xf>
    <xf numFmtId="165" fontId="2" fillId="2" borderId="13" xfId="0" applyNumberFormat="1" applyFont="1" applyFill="1" applyBorder="1" applyAlignment="1">
      <alignment horizontal="center" vertical="center"/>
    </xf>
    <xf numFmtId="165" fontId="2" fillId="2" borderId="14" xfId="0" applyNumberFormat="1" applyFont="1" applyFill="1" applyBorder="1" applyAlignment="1">
      <alignment horizontal="center" vertical="center"/>
    </xf>
    <xf numFmtId="165" fontId="20" fillId="2" borderId="55" xfId="0" applyNumberFormat="1" applyFont="1" applyFill="1" applyBorder="1" applyAlignment="1">
      <alignment horizontal="center" vertical="center"/>
    </xf>
    <xf numFmtId="165" fontId="20" fillId="2" borderId="57" xfId="0" applyNumberFormat="1" applyFont="1" applyFill="1" applyBorder="1" applyAlignment="1">
      <alignment horizontal="center" vertical="center"/>
    </xf>
    <xf numFmtId="165" fontId="20" fillId="2" borderId="49" xfId="0" applyNumberFormat="1" applyFont="1" applyFill="1" applyBorder="1" applyAlignment="1">
      <alignment horizontal="center" vertical="center" wrapText="1"/>
    </xf>
    <xf numFmtId="165" fontId="20" fillId="2" borderId="56" xfId="0" applyNumberFormat="1" applyFont="1" applyFill="1" applyBorder="1" applyAlignment="1">
      <alignment horizontal="center" vertical="center" wrapText="1"/>
    </xf>
    <xf numFmtId="165" fontId="20" fillId="2" borderId="58" xfId="0" applyNumberFormat="1" applyFont="1" applyFill="1" applyBorder="1" applyAlignment="1">
      <alignment horizontal="center" vertical="center" wrapText="1"/>
    </xf>
    <xf numFmtId="165" fontId="20" fillId="2" borderId="12" xfId="0" applyNumberFormat="1" applyFont="1" applyFill="1" applyBorder="1" applyAlignment="1">
      <alignment horizontal="center" vertical="center" wrapText="1"/>
    </xf>
    <xf numFmtId="165" fontId="53" fillId="0" borderId="17" xfId="0" applyNumberFormat="1" applyFont="1" applyBorder="1" applyAlignment="1">
      <alignment horizontal="center"/>
    </xf>
    <xf numFmtId="165" fontId="53" fillId="0" borderId="18" xfId="0" applyNumberFormat="1" applyFont="1" applyBorder="1" applyAlignment="1">
      <alignment horizontal="center"/>
    </xf>
    <xf numFmtId="165" fontId="53" fillId="0" borderId="29" xfId="0" applyNumberFormat="1" applyFont="1" applyBorder="1" applyAlignment="1">
      <alignment horizontal="center"/>
    </xf>
    <xf numFmtId="165" fontId="53" fillId="0" borderId="11" xfId="0" applyNumberFormat="1" applyFont="1" applyBorder="1" applyAlignment="1">
      <alignment horizontal="center"/>
    </xf>
    <xf numFmtId="165" fontId="53" fillId="0" borderId="2" xfId="0" applyNumberFormat="1" applyFont="1" applyBorder="1" applyAlignment="1">
      <alignment horizontal="center"/>
    </xf>
    <xf numFmtId="165" fontId="53" fillId="0" borderId="12" xfId="0" applyNumberFormat="1" applyFont="1" applyBorder="1" applyAlignment="1">
      <alignment horizontal="center"/>
    </xf>
    <xf numFmtId="165" fontId="20" fillId="2" borderId="60" xfId="1" applyNumberFormat="1" applyFont="1" applyFill="1" applyBorder="1" applyAlignment="1" applyProtection="1">
      <alignment horizontal="center" vertical="center"/>
    </xf>
    <xf numFmtId="165" fontId="20" fillId="2" borderId="28" xfId="1" applyNumberFormat="1" applyFont="1" applyFill="1" applyBorder="1" applyAlignment="1" applyProtection="1">
      <alignment horizontal="center" vertical="center"/>
    </xf>
    <xf numFmtId="165" fontId="20" fillId="2" borderId="56" xfId="1" applyNumberFormat="1" applyFont="1" applyFill="1" applyBorder="1" applyAlignment="1" applyProtection="1">
      <alignment horizontal="center" vertical="center"/>
    </xf>
    <xf numFmtId="165" fontId="20" fillId="2" borderId="11" xfId="1" applyNumberFormat="1" applyFont="1" applyFill="1" applyBorder="1" applyAlignment="1" applyProtection="1">
      <alignment horizontal="center" vertical="center"/>
    </xf>
    <xf numFmtId="165" fontId="20" fillId="2" borderId="2" xfId="1" applyNumberFormat="1" applyFont="1" applyFill="1" applyBorder="1" applyAlignment="1" applyProtection="1">
      <alignment horizontal="center" vertical="center"/>
    </xf>
    <xf numFmtId="165" fontId="20" fillId="2" borderId="12" xfId="1" applyNumberFormat="1" applyFont="1" applyFill="1" applyBorder="1" applyAlignment="1" applyProtection="1">
      <alignment horizontal="center" vertical="center"/>
    </xf>
    <xf numFmtId="165" fontId="10" fillId="2" borderId="54" xfId="1" applyNumberFormat="1" applyFont="1" applyFill="1" applyBorder="1" applyAlignment="1" applyProtection="1">
      <alignment horizontal="center" vertical="center" wrapText="1"/>
    </xf>
    <xf numFmtId="165" fontId="10" fillId="2" borderId="13" xfId="1" applyNumberFormat="1" applyFont="1" applyFill="1" applyBorder="1" applyAlignment="1" applyProtection="1">
      <alignment horizontal="center" vertical="center" wrapText="1"/>
    </xf>
    <xf numFmtId="165" fontId="10" fillId="2" borderId="14" xfId="1" applyNumberFormat="1" applyFont="1" applyFill="1" applyBorder="1" applyAlignment="1" applyProtection="1">
      <alignment horizontal="center" vertical="center" wrapText="1"/>
    </xf>
    <xf numFmtId="165" fontId="5" fillId="0" borderId="3" xfId="0" applyNumberFormat="1" applyFont="1" applyBorder="1" applyAlignment="1">
      <alignment horizontal="center"/>
    </xf>
    <xf numFmtId="165" fontId="3" fillId="2" borderId="62" xfId="1" applyNumberFormat="1" applyFont="1" applyFill="1" applyBorder="1" applyAlignment="1" applyProtection="1">
      <alignment horizontal="center" vertical="center"/>
    </xf>
    <xf numFmtId="165" fontId="3" fillId="2" borderId="4" xfId="1" applyNumberFormat="1" applyFont="1" applyFill="1" applyBorder="1" applyAlignment="1" applyProtection="1">
      <alignment horizontal="center" vertical="center"/>
    </xf>
    <xf numFmtId="165" fontId="3" fillId="2" borderId="59" xfId="1" applyNumberFormat="1" applyFont="1" applyFill="1" applyBorder="1" applyAlignment="1" applyProtection="1">
      <alignment horizontal="center" vertical="center"/>
    </xf>
    <xf numFmtId="170" fontId="3" fillId="2" borderId="47" xfId="1" applyNumberFormat="1" applyFont="1" applyFill="1" applyBorder="1" applyAlignment="1" applyProtection="1">
      <alignment horizontal="center"/>
    </xf>
    <xf numFmtId="170" fontId="3" fillId="2" borderId="59" xfId="1" applyNumberFormat="1" applyFont="1" applyFill="1" applyBorder="1" applyAlignment="1" applyProtection="1">
      <alignment horizontal="center"/>
    </xf>
    <xf numFmtId="165" fontId="3" fillId="2" borderId="49" xfId="1" applyNumberFormat="1" applyFont="1" applyFill="1" applyBorder="1" applyAlignment="1" applyProtection="1">
      <alignment horizontal="center" vertical="center"/>
    </xf>
    <xf numFmtId="165" fontId="3" fillId="2" borderId="56" xfId="1" applyNumberFormat="1" applyFont="1" applyFill="1" applyBorder="1" applyAlignment="1" applyProtection="1">
      <alignment horizontal="center" vertical="center"/>
    </xf>
    <xf numFmtId="165" fontId="3" fillId="2" borderId="58" xfId="1" applyNumberFormat="1" applyFont="1" applyFill="1" applyBorder="1" applyAlignment="1" applyProtection="1">
      <alignment horizontal="center" vertical="center"/>
    </xf>
    <xf numFmtId="165" fontId="3" fillId="2" borderId="12" xfId="1" applyNumberFormat="1" applyFont="1" applyFill="1" applyBorder="1" applyAlignment="1" applyProtection="1">
      <alignment horizontal="center" vertical="center"/>
    </xf>
    <xf numFmtId="170" fontId="3" fillId="2" borderId="49" xfId="0" applyNumberFormat="1" applyFont="1" applyFill="1" applyBorder="1" applyAlignment="1">
      <alignment horizontal="center" vertical="center"/>
    </xf>
    <xf numFmtId="170" fontId="3" fillId="2" borderId="56" xfId="0" applyNumberFormat="1" applyFont="1" applyFill="1" applyBorder="1" applyAlignment="1">
      <alignment horizontal="center" vertical="center"/>
    </xf>
    <xf numFmtId="165" fontId="3" fillId="2" borderId="47" xfId="0" applyNumberFormat="1" applyFont="1" applyFill="1" applyBorder="1" applyAlignment="1">
      <alignment horizontal="center" vertical="center"/>
    </xf>
    <xf numFmtId="165" fontId="3" fillId="2" borderId="59" xfId="0" applyNumberFormat="1" applyFont="1" applyFill="1" applyBorder="1" applyAlignment="1">
      <alignment horizontal="center" vertical="center"/>
    </xf>
    <xf numFmtId="165" fontId="3" fillId="2" borderId="47" xfId="0" applyNumberFormat="1" applyFont="1" applyFill="1" applyBorder="1" applyAlignment="1">
      <alignment horizontal="center"/>
    </xf>
    <xf numFmtId="165" fontId="3" fillId="2" borderId="59" xfId="0" applyNumberFormat="1" applyFont="1" applyFill="1" applyBorder="1" applyAlignment="1">
      <alignment horizontal="center"/>
    </xf>
    <xf numFmtId="165" fontId="3" fillId="2" borderId="62" xfId="0" applyNumberFormat="1" applyFont="1" applyFill="1" applyBorder="1" applyAlignment="1">
      <alignment horizontal="center"/>
    </xf>
    <xf numFmtId="165" fontId="3" fillId="2" borderId="4" xfId="0" applyNumberFormat="1" applyFont="1" applyFill="1" applyBorder="1" applyAlignment="1">
      <alignment horizontal="center"/>
    </xf>
    <xf numFmtId="171" fontId="3" fillId="2" borderId="47" xfId="3" applyNumberFormat="1" applyFont="1" applyFill="1" applyBorder="1" applyAlignment="1" applyProtection="1">
      <alignment horizontal="center"/>
    </xf>
    <xf numFmtId="171" fontId="3" fillId="2" borderId="48" xfId="3" applyNumberFormat="1" applyFont="1" applyFill="1" applyBorder="1" applyAlignment="1" applyProtection="1">
      <alignment horizontal="center"/>
    </xf>
    <xf numFmtId="165" fontId="3" fillId="0" borderId="0" xfId="0" applyNumberFormat="1" applyFont="1" applyAlignment="1">
      <alignment horizontal="center"/>
    </xf>
    <xf numFmtId="165" fontId="3" fillId="2" borderId="60" xfId="1" applyNumberFormat="1" applyFont="1" applyFill="1" applyBorder="1" applyAlignment="1" applyProtection="1">
      <alignment horizontal="center" vertical="center"/>
    </xf>
    <xf numFmtId="165" fontId="3" fillId="2" borderId="28" xfId="1" applyNumberFormat="1" applyFont="1" applyFill="1" applyBorder="1" applyAlignment="1" applyProtection="1">
      <alignment horizontal="center" vertical="center"/>
    </xf>
    <xf numFmtId="165" fontId="3" fillId="2" borderId="10" xfId="1" applyNumberFormat="1" applyFont="1" applyFill="1" applyBorder="1" applyAlignment="1" applyProtection="1">
      <alignment horizontal="center" vertical="center"/>
    </xf>
    <xf numFmtId="165" fontId="3" fillId="2" borderId="0" xfId="1" applyNumberFormat="1" applyFont="1" applyFill="1" applyBorder="1" applyAlignment="1" applyProtection="1">
      <alignment horizontal="center" vertical="center"/>
    </xf>
    <xf numFmtId="165" fontId="3" fillId="2" borderId="9" xfId="1" applyNumberFormat="1" applyFont="1" applyFill="1" applyBorder="1" applyAlignment="1" applyProtection="1">
      <alignment horizontal="center" vertical="center"/>
    </xf>
    <xf numFmtId="165" fontId="3" fillId="2" borderId="11" xfId="1" applyNumberFormat="1" applyFont="1" applyFill="1" applyBorder="1" applyAlignment="1" applyProtection="1">
      <alignment horizontal="center" vertical="center"/>
    </xf>
    <xf numFmtId="165" fontId="3" fillId="2" borderId="2" xfId="1" applyNumberFormat="1" applyFont="1" applyFill="1" applyBorder="1" applyAlignment="1" applyProtection="1">
      <alignment horizontal="center" vertical="center"/>
    </xf>
    <xf numFmtId="165" fontId="3" fillId="2" borderId="62" xfId="0" applyNumberFormat="1" applyFont="1" applyFill="1" applyBorder="1" applyAlignment="1">
      <alignment horizontal="center" vertical="center"/>
    </xf>
    <xf numFmtId="165" fontId="3" fillId="2" borderId="4" xfId="0" applyNumberFormat="1" applyFont="1" applyFill="1" applyBorder="1" applyAlignment="1">
      <alignment horizontal="center" vertical="center"/>
    </xf>
    <xf numFmtId="49" fontId="3" fillId="6" borderId="36" xfId="0" applyNumberFormat="1" applyFont="1" applyFill="1" applyBorder="1" applyAlignment="1" applyProtection="1">
      <alignment horizontal="left" vertical="center"/>
      <protection locked="0"/>
    </xf>
    <xf numFmtId="49" fontId="3" fillId="6" borderId="16" xfId="0" applyNumberFormat="1" applyFont="1" applyFill="1" applyBorder="1" applyAlignment="1" applyProtection="1">
      <alignment horizontal="left" vertical="center"/>
      <protection locked="0"/>
    </xf>
    <xf numFmtId="49" fontId="3" fillId="6" borderId="37" xfId="0" applyNumberFormat="1" applyFont="1" applyFill="1" applyBorder="1" applyAlignment="1" applyProtection="1">
      <alignment horizontal="left" vertical="center"/>
      <protection locked="0"/>
    </xf>
    <xf numFmtId="49" fontId="3" fillId="6" borderId="38" xfId="0" applyNumberFormat="1" applyFont="1" applyFill="1" applyBorder="1" applyAlignment="1" applyProtection="1">
      <alignment horizontal="left" vertical="center"/>
      <protection locked="0"/>
    </xf>
    <xf numFmtId="49" fontId="3" fillId="6" borderId="39" xfId="0" applyNumberFormat="1" applyFont="1" applyFill="1" applyBorder="1" applyAlignment="1" applyProtection="1">
      <alignment horizontal="left" vertical="center"/>
      <protection locked="0"/>
    </xf>
    <xf numFmtId="49" fontId="3" fillId="6" borderId="40" xfId="0" applyNumberFormat="1" applyFont="1" applyFill="1" applyBorder="1" applyAlignment="1" applyProtection="1">
      <alignment horizontal="left" vertical="center"/>
      <protection locked="0"/>
    </xf>
    <xf numFmtId="165" fontId="2" fillId="9" borderId="5" xfId="0" applyNumberFormat="1" applyFont="1" applyFill="1" applyBorder="1" applyAlignment="1">
      <alignment horizontal="right"/>
    </xf>
    <xf numFmtId="165" fontId="2" fillId="9" borderId="6" xfId="0" applyNumberFormat="1" applyFont="1" applyFill="1" applyBorder="1" applyAlignment="1">
      <alignment horizontal="right"/>
    </xf>
    <xf numFmtId="165" fontId="2" fillId="9" borderId="7" xfId="0" applyNumberFormat="1" applyFont="1" applyFill="1" applyBorder="1" applyAlignment="1">
      <alignment horizontal="right"/>
    </xf>
    <xf numFmtId="49" fontId="3" fillId="6" borderId="62" xfId="0" applyNumberFormat="1" applyFont="1" applyFill="1" applyBorder="1" applyAlignment="1" applyProtection="1">
      <alignment horizontal="left" vertical="center"/>
      <protection locked="0"/>
    </xf>
    <xf numFmtId="49" fontId="3" fillId="6" borderId="4" xfId="0" applyNumberFormat="1" applyFont="1" applyFill="1" applyBorder="1" applyAlignment="1" applyProtection="1">
      <alignment horizontal="left" vertical="center"/>
      <protection locked="0"/>
    </xf>
    <xf numFmtId="49" fontId="3" fillId="6" borderId="59" xfId="0" applyNumberFormat="1" applyFont="1" applyFill="1" applyBorder="1" applyAlignment="1" applyProtection="1">
      <alignment horizontal="left" vertical="center"/>
      <protection locked="0"/>
    </xf>
    <xf numFmtId="0" fontId="3" fillId="6" borderId="33" xfId="0" applyFont="1" applyFill="1" applyBorder="1" applyAlignment="1" applyProtection="1">
      <alignment horizontal="left" vertical="center"/>
      <protection locked="0"/>
    </xf>
    <xf numFmtId="0" fontId="3" fillId="6" borderId="34" xfId="0" applyFont="1" applyFill="1" applyBorder="1" applyAlignment="1" applyProtection="1">
      <alignment horizontal="left" vertical="center"/>
      <protection locked="0"/>
    </xf>
    <xf numFmtId="0" fontId="3" fillId="6" borderId="35" xfId="0" applyFont="1" applyFill="1" applyBorder="1" applyAlignment="1" applyProtection="1">
      <alignment horizontal="left" vertical="center"/>
      <protection locked="0"/>
    </xf>
    <xf numFmtId="165" fontId="3" fillId="3" borderId="10" xfId="1" applyNumberFormat="1" applyFont="1" applyFill="1" applyBorder="1" applyAlignment="1" applyProtection="1">
      <alignment horizontal="center"/>
    </xf>
    <xf numFmtId="165" fontId="3" fillId="3" borderId="0" xfId="1" applyNumberFormat="1" applyFont="1" applyFill="1" applyBorder="1" applyAlignment="1" applyProtection="1">
      <alignment horizontal="center"/>
    </xf>
    <xf numFmtId="165" fontId="3" fillId="3" borderId="11" xfId="1" applyNumberFormat="1" applyFont="1" applyFill="1" applyBorder="1" applyAlignment="1" applyProtection="1">
      <alignment horizontal="center"/>
    </xf>
    <xf numFmtId="165" fontId="3" fillId="3" borderId="2" xfId="1" applyNumberFormat="1" applyFont="1" applyFill="1" applyBorder="1" applyAlignment="1" applyProtection="1">
      <alignment horizontal="center"/>
    </xf>
    <xf numFmtId="165" fontId="2" fillId="3" borderId="17" xfId="0" applyNumberFormat="1" applyFont="1" applyFill="1" applyBorder="1" applyAlignment="1">
      <alignment horizontal="left"/>
    </xf>
    <xf numFmtId="165" fontId="2" fillId="3" borderId="18" xfId="0" applyNumberFormat="1" applyFont="1" applyFill="1" applyBorder="1" applyAlignment="1">
      <alignment horizontal="left"/>
    </xf>
    <xf numFmtId="165" fontId="2" fillId="3" borderId="5" xfId="0" applyNumberFormat="1" applyFont="1" applyFill="1" applyBorder="1" applyAlignment="1">
      <alignment horizontal="left"/>
    </xf>
    <xf numFmtId="165" fontId="2" fillId="3" borderId="6" xfId="0" applyNumberFormat="1" applyFont="1" applyFill="1" applyBorder="1" applyAlignment="1">
      <alignment horizontal="left"/>
    </xf>
    <xf numFmtId="165" fontId="12" fillId="3" borderId="19" xfId="0" applyNumberFormat="1" applyFont="1" applyFill="1" applyBorder="1" applyAlignment="1">
      <alignment horizontal="left"/>
    </xf>
    <xf numFmtId="165" fontId="12" fillId="3" borderId="27" xfId="0" applyNumberFormat="1" applyFont="1" applyFill="1" applyBorder="1" applyAlignment="1">
      <alignment horizontal="left"/>
    </xf>
    <xf numFmtId="165" fontId="10" fillId="11" borderId="5" xfId="0" applyNumberFormat="1" applyFont="1" applyFill="1" applyBorder="1" applyAlignment="1">
      <alignment horizontal="left"/>
    </xf>
    <xf numFmtId="165" fontId="10" fillId="11" borderId="7" xfId="0" applyNumberFormat="1" applyFont="1" applyFill="1" applyBorder="1" applyAlignment="1">
      <alignment horizontal="left"/>
    </xf>
    <xf numFmtId="165" fontId="14" fillId="13" borderId="5" xfId="0" applyNumberFormat="1" applyFont="1" applyFill="1" applyBorder="1" applyAlignment="1">
      <alignment horizontal="left"/>
    </xf>
    <xf numFmtId="165" fontId="14" fillId="13" borderId="7" xfId="0" applyNumberFormat="1" applyFont="1" applyFill="1" applyBorder="1" applyAlignment="1">
      <alignment horizontal="left"/>
    </xf>
    <xf numFmtId="165" fontId="10" fillId="4" borderId="5" xfId="0" applyNumberFormat="1" applyFont="1" applyFill="1" applyBorder="1" applyAlignment="1">
      <alignment horizontal="left"/>
    </xf>
    <xf numFmtId="165" fontId="10" fillId="4" borderId="7" xfId="0" applyNumberFormat="1" applyFont="1" applyFill="1" applyBorder="1" applyAlignment="1">
      <alignment horizontal="left"/>
    </xf>
    <xf numFmtId="165" fontId="5" fillId="0" borderId="5" xfId="0" applyNumberFormat="1" applyFont="1" applyBorder="1" applyAlignment="1">
      <alignment horizontal="center" vertical="center"/>
    </xf>
    <xf numFmtId="165" fontId="5" fillId="0" borderId="6" xfId="0" applyNumberFormat="1" applyFont="1" applyBorder="1" applyAlignment="1">
      <alignment horizontal="center" vertical="center"/>
    </xf>
    <xf numFmtId="165" fontId="5" fillId="0" borderId="7" xfId="0" applyNumberFormat="1" applyFont="1" applyBorder="1" applyAlignment="1">
      <alignment horizontal="center" vertical="center"/>
    </xf>
    <xf numFmtId="165" fontId="19" fillId="14" borderId="5" xfId="0" applyNumberFormat="1" applyFont="1" applyFill="1" applyBorder="1" applyAlignment="1">
      <alignment horizontal="center" vertical="center"/>
    </xf>
    <xf numFmtId="165" fontId="19" fillId="14" borderId="6" xfId="0" applyNumberFormat="1" applyFont="1" applyFill="1" applyBorder="1" applyAlignment="1">
      <alignment horizontal="center" vertical="center"/>
    </xf>
    <xf numFmtId="165" fontId="19" fillId="14" borderId="7" xfId="0" applyNumberFormat="1" applyFont="1" applyFill="1" applyBorder="1" applyAlignment="1">
      <alignment horizontal="center" vertical="center"/>
    </xf>
    <xf numFmtId="165" fontId="3" fillId="2" borderId="49" xfId="0" applyNumberFormat="1" applyFont="1" applyFill="1" applyBorder="1" applyAlignment="1">
      <alignment horizontal="center" vertical="center"/>
    </xf>
    <xf numFmtId="165" fontId="3" fillId="2" borderId="56" xfId="0" applyNumberFormat="1" applyFont="1" applyFill="1" applyBorder="1" applyAlignment="1">
      <alignment horizontal="center" vertical="center"/>
    </xf>
    <xf numFmtId="165" fontId="3" fillId="2" borderId="15" xfId="0" applyNumberFormat="1" applyFont="1" applyFill="1" applyBorder="1" applyAlignment="1">
      <alignment horizontal="center" vertical="center"/>
    </xf>
    <xf numFmtId="165" fontId="3" fillId="2" borderId="9" xfId="0" applyNumberFormat="1" applyFont="1" applyFill="1" applyBorder="1" applyAlignment="1">
      <alignment horizontal="center" vertical="center"/>
    </xf>
    <xf numFmtId="165" fontId="3" fillId="2" borderId="50" xfId="0" applyNumberFormat="1" applyFont="1" applyFill="1" applyBorder="1" applyAlignment="1">
      <alignment horizontal="center" vertical="center"/>
    </xf>
    <xf numFmtId="165" fontId="3" fillId="2" borderId="26" xfId="0" applyNumberFormat="1" applyFont="1" applyFill="1" applyBorder="1" applyAlignment="1">
      <alignment horizontal="center" vertical="center"/>
    </xf>
    <xf numFmtId="170" fontId="3" fillId="2" borderId="15" xfId="0" applyNumberFormat="1" applyFont="1" applyFill="1" applyBorder="1" applyAlignment="1">
      <alignment horizontal="center" vertical="center"/>
    </xf>
    <xf numFmtId="170" fontId="3" fillId="2" borderId="9" xfId="0" applyNumberFormat="1" applyFont="1" applyFill="1" applyBorder="1" applyAlignment="1">
      <alignment horizontal="center" vertical="center"/>
    </xf>
    <xf numFmtId="170" fontId="3" fillId="2" borderId="50" xfId="0" applyNumberFormat="1" applyFont="1" applyFill="1" applyBorder="1" applyAlignment="1">
      <alignment horizontal="center" vertical="center"/>
    </xf>
    <xf numFmtId="170" fontId="3" fillId="2" borderId="26" xfId="0" applyNumberFormat="1" applyFont="1" applyFill="1" applyBorder="1" applyAlignment="1">
      <alignment horizontal="center" vertical="center"/>
    </xf>
    <xf numFmtId="165" fontId="3" fillId="2" borderId="15" xfId="1" applyNumberFormat="1" applyFont="1" applyFill="1" applyBorder="1" applyAlignment="1" applyProtection="1">
      <alignment horizontal="center" vertical="center"/>
    </xf>
    <xf numFmtId="165" fontId="3" fillId="2" borderId="50" xfId="1" applyNumberFormat="1" applyFont="1" applyFill="1" applyBorder="1" applyAlignment="1" applyProtection="1">
      <alignment horizontal="center" vertical="center"/>
    </xf>
    <xf numFmtId="165" fontId="3" fillId="2" borderId="26" xfId="1" applyNumberFormat="1" applyFont="1" applyFill="1" applyBorder="1" applyAlignment="1" applyProtection="1">
      <alignment horizontal="center" vertical="center"/>
    </xf>
    <xf numFmtId="165" fontId="2" fillId="3" borderId="11" xfId="1" applyNumberFormat="1" applyFont="1" applyFill="1" applyBorder="1" applyAlignment="1" applyProtection="1">
      <alignment horizontal="left"/>
    </xf>
    <xf numFmtId="165" fontId="2" fillId="3" borderId="2" xfId="1" applyNumberFormat="1" applyFont="1" applyFill="1" applyBorder="1" applyAlignment="1" applyProtection="1">
      <alignment horizontal="left"/>
    </xf>
    <xf numFmtId="165" fontId="3" fillId="3" borderId="10" xfId="0" applyNumberFormat="1" applyFont="1" applyFill="1" applyBorder="1" applyAlignment="1">
      <alignment horizontal="center"/>
    </xf>
    <xf numFmtId="165" fontId="3" fillId="3" borderId="0" xfId="0" applyNumberFormat="1" applyFont="1" applyFill="1" applyAlignment="1">
      <alignment horizontal="center"/>
    </xf>
    <xf numFmtId="165" fontId="3" fillId="3" borderId="11" xfId="0" applyNumberFormat="1" applyFont="1" applyFill="1" applyBorder="1" applyAlignment="1">
      <alignment horizontal="center"/>
    </xf>
    <xf numFmtId="165" fontId="3" fillId="3" borderId="2" xfId="0" applyNumberFormat="1" applyFont="1" applyFill="1" applyBorder="1" applyAlignment="1">
      <alignment horizontal="center"/>
    </xf>
    <xf numFmtId="165" fontId="5" fillId="0" borderId="13" xfId="0" applyNumberFormat="1" applyFont="1" applyBorder="1" applyAlignment="1">
      <alignment horizontal="center"/>
    </xf>
    <xf numFmtId="0" fontId="3" fillId="0" borderId="0" xfId="0" applyFont="1" applyAlignment="1">
      <alignment horizontal="center"/>
    </xf>
    <xf numFmtId="165" fontId="3" fillId="0" borderId="1" xfId="0" applyNumberFormat="1" applyFont="1" applyBorder="1" applyAlignment="1">
      <alignment horizontal="center"/>
    </xf>
    <xf numFmtId="0" fontId="10" fillId="6" borderId="33" xfId="0" applyFont="1" applyFill="1" applyBorder="1" applyAlignment="1" applyProtection="1">
      <alignment horizontal="center" vertical="center"/>
      <protection locked="0"/>
    </xf>
    <xf numFmtId="0" fontId="10" fillId="6" borderId="34" xfId="0" applyFont="1" applyFill="1" applyBorder="1" applyAlignment="1" applyProtection="1">
      <alignment horizontal="center" vertical="center"/>
      <protection locked="0"/>
    </xf>
    <xf numFmtId="0" fontId="10" fillId="6" borderId="35" xfId="0" applyFont="1" applyFill="1" applyBorder="1" applyAlignment="1" applyProtection="1">
      <alignment horizontal="center" vertical="center"/>
      <protection locked="0"/>
    </xf>
    <xf numFmtId="1" fontId="3" fillId="6" borderId="38" xfId="0" applyNumberFormat="1" applyFont="1" applyFill="1" applyBorder="1" applyAlignment="1" applyProtection="1">
      <alignment horizontal="center" vertical="center"/>
      <protection locked="0"/>
    </xf>
    <xf numFmtId="1" fontId="3" fillId="6" borderId="39" xfId="0" applyNumberFormat="1" applyFont="1" applyFill="1" applyBorder="1" applyAlignment="1" applyProtection="1">
      <alignment horizontal="center" vertical="center"/>
      <protection locked="0"/>
    </xf>
    <xf numFmtId="1" fontId="3" fillId="6" borderId="40" xfId="0" applyNumberFormat="1" applyFont="1" applyFill="1" applyBorder="1" applyAlignment="1" applyProtection="1">
      <alignment horizontal="center" vertical="center"/>
      <protection locked="0"/>
    </xf>
    <xf numFmtId="165" fontId="6" fillId="0" borderId="6" xfId="0" applyNumberFormat="1" applyFont="1" applyBorder="1" applyAlignment="1">
      <alignment horizontal="center"/>
    </xf>
    <xf numFmtId="165" fontId="2" fillId="8" borderId="5" xfId="0" applyNumberFormat="1" applyFont="1" applyFill="1" applyBorder="1" applyAlignment="1">
      <alignment horizontal="left"/>
    </xf>
    <xf numFmtId="165" fontId="2" fillId="8" borderId="7" xfId="0" applyNumberFormat="1" applyFont="1" applyFill="1" applyBorder="1" applyAlignment="1">
      <alignment horizontal="left"/>
    </xf>
    <xf numFmtId="165" fontId="6" fillId="0" borderId="5" xfId="0" applyNumberFormat="1" applyFont="1" applyBorder="1" applyAlignment="1">
      <alignment horizontal="center"/>
    </xf>
    <xf numFmtId="165" fontId="6" fillId="0" borderId="7" xfId="0" applyNumberFormat="1" applyFont="1" applyBorder="1" applyAlignment="1">
      <alignment horizontal="center"/>
    </xf>
  </cellXfs>
  <cellStyles count="5">
    <cellStyle name="Lien hypertexte" xfId="4" builtinId="8"/>
    <cellStyle name="Monétaire" xfId="1" builtinId="4"/>
    <cellStyle name="Normal" xfId="0" builtinId="0"/>
    <cellStyle name="Pourcentage" xfId="3" builtinId="5"/>
    <cellStyle name="Titre" xfId="2" builtinId="15"/>
  </cellStyles>
  <dxfs count="8">
    <dxf>
      <font>
        <color rgb="FF9C0006"/>
      </font>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D4D4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601980</xdr:colOff>
      <xdr:row>5</xdr:row>
      <xdr:rowOff>114300</xdr:rowOff>
    </xdr:from>
    <xdr:to>
      <xdr:col>7</xdr:col>
      <xdr:colOff>640080</xdr:colOff>
      <xdr:row>10</xdr:row>
      <xdr:rowOff>68580</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601980" y="3657600"/>
          <a:ext cx="4000500" cy="82296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BE"/>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347133</xdr:colOff>
      <xdr:row>27</xdr:row>
      <xdr:rowOff>16933</xdr:rowOff>
    </xdr:from>
    <xdr:ext cx="184731" cy="264560"/>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6722533" y="434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BE"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lesscouts.be/administratif/finances/aides-financieres-et-subsides.html" TargetMode="External"/><Relationship Id="rId2" Type="http://schemas.openxmlformats.org/officeDocument/2006/relationships/hyperlink" Target="https://lesscouts.be/administratif/assurances/?L=" TargetMode="External"/><Relationship Id="rId1" Type="http://schemas.openxmlformats.org/officeDocument/2006/relationships/hyperlink" Target="https://lesscouts.be/administratif/finances/aides-financieres-et-subsides.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hyperlink" Target="https://lesscouts.be/administratif/finances/aides-financieres-et-subsides.html" TargetMode="External"/><Relationship Id="rId1" Type="http://schemas.openxmlformats.org/officeDocument/2006/relationships/hyperlink" Target="https://lesscouts.be/animateurs/formation/subsides-et-cadre-legal/?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B1:R426"/>
  <sheetViews>
    <sheetView showGridLines="0" topLeftCell="A87" zoomScaleNormal="100" workbookViewId="0">
      <selection activeCell="A426" sqref="A426"/>
    </sheetView>
  </sheetViews>
  <sheetFormatPr baseColWidth="10" defaultColWidth="0" defaultRowHeight="13.2" zeroHeight="1" x14ac:dyDescent="0.25"/>
  <cols>
    <col min="1" max="1" width="1.6640625" customWidth="1"/>
    <col min="2" max="2" width="3.33203125" customWidth="1"/>
    <col min="3" max="16" width="11.5546875" customWidth="1"/>
    <col min="17" max="17" width="3.21875" customWidth="1"/>
    <col min="18" max="18" width="2" customWidth="1"/>
    <col min="19" max="19" width="0" hidden="1" customWidth="1"/>
  </cols>
  <sheetData>
    <row r="1" spans="2:18" ht="7.8" customHeight="1" thickBot="1" x14ac:dyDescent="0.3"/>
    <row r="2" spans="2:18" ht="13.8" thickBot="1" x14ac:dyDescent="0.3">
      <c r="B2" s="248"/>
      <c r="C2" s="255"/>
      <c r="D2" s="255"/>
      <c r="E2" s="255"/>
      <c r="F2" s="255"/>
      <c r="G2" s="255"/>
      <c r="H2" s="255"/>
      <c r="I2" s="255"/>
      <c r="J2" s="255"/>
      <c r="K2" s="255"/>
      <c r="L2" s="255"/>
      <c r="M2" s="255"/>
      <c r="N2" s="255"/>
      <c r="O2" s="255"/>
      <c r="P2" s="255"/>
      <c r="Q2" s="249"/>
    </row>
    <row r="3" spans="2:18" ht="28.8" customHeight="1" thickBot="1" x14ac:dyDescent="0.3">
      <c r="B3" s="250"/>
      <c r="C3" s="343" t="s">
        <v>123</v>
      </c>
      <c r="D3" s="344"/>
      <c r="E3" s="344"/>
      <c r="F3" s="344"/>
      <c r="G3" s="344"/>
      <c r="H3" s="344"/>
      <c r="I3" s="344"/>
      <c r="J3" s="344"/>
      <c r="K3" s="344"/>
      <c r="L3" s="344"/>
      <c r="M3" s="344"/>
      <c r="N3" s="344"/>
      <c r="O3" s="344"/>
      <c r="P3" s="345"/>
      <c r="Q3" s="256"/>
      <c r="R3" s="257"/>
    </row>
    <row r="4" spans="2:18" x14ac:dyDescent="0.25">
      <c r="B4" s="250"/>
      <c r="C4" s="258"/>
      <c r="D4" s="258"/>
      <c r="Q4" s="251"/>
    </row>
    <row r="5" spans="2:18" ht="21.6" x14ac:dyDescent="0.25">
      <c r="B5" s="250"/>
      <c r="C5" s="259" t="s">
        <v>124</v>
      </c>
      <c r="D5" s="258"/>
      <c r="Q5" s="251"/>
    </row>
    <row r="6" spans="2:18" x14ac:dyDescent="0.25">
      <c r="B6" s="250"/>
      <c r="C6" s="258"/>
      <c r="D6" s="258"/>
      <c r="Q6" s="251"/>
    </row>
    <row r="7" spans="2:18" ht="15" x14ac:dyDescent="0.25">
      <c r="B7" s="250"/>
      <c r="C7" s="260" t="s">
        <v>129</v>
      </c>
      <c r="D7" s="258"/>
      <c r="Q7" s="251"/>
    </row>
    <row r="8" spans="2:18" x14ac:dyDescent="0.25">
      <c r="B8" s="250"/>
      <c r="C8" s="261" t="s">
        <v>223</v>
      </c>
      <c r="D8" s="258"/>
      <c r="Q8" s="251"/>
    </row>
    <row r="9" spans="2:18" x14ac:dyDescent="0.25">
      <c r="B9" s="250"/>
      <c r="C9" s="262"/>
      <c r="D9" s="258"/>
      <c r="Q9" s="251"/>
    </row>
    <row r="10" spans="2:18" ht="13.8" x14ac:dyDescent="0.25">
      <c r="B10" s="250"/>
      <c r="D10" s="263" t="s">
        <v>222</v>
      </c>
      <c r="Q10" s="251"/>
    </row>
    <row r="11" spans="2:18" ht="22.2" customHeight="1" x14ac:dyDescent="0.25">
      <c r="B11" s="250"/>
      <c r="D11" s="263"/>
      <c r="Q11" s="251"/>
    </row>
    <row r="12" spans="2:18" ht="15.6" x14ac:dyDescent="0.25">
      <c r="B12" s="250"/>
      <c r="C12" s="264" t="s">
        <v>125</v>
      </c>
      <c r="D12" s="258"/>
      <c r="Q12" s="251"/>
    </row>
    <row r="13" spans="2:18" ht="13.8" x14ac:dyDescent="0.25">
      <c r="B13" s="250"/>
      <c r="C13" s="263" t="s">
        <v>130</v>
      </c>
      <c r="D13" s="258"/>
      <c r="Q13" s="251"/>
    </row>
    <row r="14" spans="2:18" x14ac:dyDescent="0.25">
      <c r="B14" s="250"/>
      <c r="C14" s="265" t="s">
        <v>131</v>
      </c>
      <c r="D14" s="258"/>
      <c r="Q14" s="251"/>
    </row>
    <row r="15" spans="2:18" x14ac:dyDescent="0.25">
      <c r="B15" s="250"/>
      <c r="C15" s="266" t="s">
        <v>132</v>
      </c>
      <c r="D15" s="258"/>
      <c r="Q15" s="251"/>
    </row>
    <row r="16" spans="2:18" x14ac:dyDescent="0.25">
      <c r="B16" s="250"/>
      <c r="C16" s="265" t="s">
        <v>133</v>
      </c>
      <c r="D16" s="258"/>
      <c r="Q16" s="251"/>
    </row>
    <row r="17" spans="2:17" x14ac:dyDescent="0.25">
      <c r="B17" s="250"/>
      <c r="C17" s="265" t="s">
        <v>134</v>
      </c>
      <c r="D17" s="258"/>
      <c r="Q17" s="251"/>
    </row>
    <row r="18" spans="2:17" x14ac:dyDescent="0.25">
      <c r="B18" s="250"/>
      <c r="C18" s="265" t="s">
        <v>135</v>
      </c>
      <c r="D18" s="258"/>
      <c r="Q18" s="251"/>
    </row>
    <row r="19" spans="2:17" x14ac:dyDescent="0.25">
      <c r="B19" s="250"/>
      <c r="C19" s="265" t="s">
        <v>136</v>
      </c>
      <c r="D19" s="258"/>
      <c r="Q19" s="251"/>
    </row>
    <row r="20" spans="2:17" x14ac:dyDescent="0.25">
      <c r="B20" s="250"/>
      <c r="C20" s="265" t="s">
        <v>137</v>
      </c>
      <c r="D20" s="258"/>
      <c r="Q20" s="251"/>
    </row>
    <row r="21" spans="2:17" x14ac:dyDescent="0.25">
      <c r="B21" s="250"/>
      <c r="C21" s="265" t="s">
        <v>138</v>
      </c>
      <c r="D21" s="258"/>
      <c r="Q21" s="251"/>
    </row>
    <row r="22" spans="2:17" x14ac:dyDescent="0.25">
      <c r="B22" s="250"/>
      <c r="C22" s="265" t="s">
        <v>139</v>
      </c>
      <c r="D22" s="258"/>
      <c r="Q22" s="251"/>
    </row>
    <row r="23" spans="2:17" x14ac:dyDescent="0.25">
      <c r="B23" s="250"/>
      <c r="C23" s="265" t="s">
        <v>140</v>
      </c>
      <c r="D23" s="258"/>
      <c r="Q23" s="251"/>
    </row>
    <row r="24" spans="2:17" x14ac:dyDescent="0.25">
      <c r="B24" s="250"/>
      <c r="C24" s="265" t="s">
        <v>141</v>
      </c>
      <c r="D24" s="258"/>
      <c r="Q24" s="251"/>
    </row>
    <row r="25" spans="2:17" ht="13.8" x14ac:dyDescent="0.25">
      <c r="B25" s="250"/>
      <c r="C25" s="263"/>
      <c r="D25" s="258"/>
      <c r="Q25" s="251"/>
    </row>
    <row r="26" spans="2:17" ht="13.8" x14ac:dyDescent="0.25">
      <c r="B26" s="250"/>
      <c r="C26" s="263" t="s">
        <v>142</v>
      </c>
      <c r="D26" s="258"/>
      <c r="Q26" s="251"/>
    </row>
    <row r="27" spans="2:17" x14ac:dyDescent="0.25">
      <c r="B27" s="250"/>
      <c r="C27" s="267" t="s">
        <v>143</v>
      </c>
      <c r="D27" s="258"/>
      <c r="Q27" s="251"/>
    </row>
    <row r="28" spans="2:17" x14ac:dyDescent="0.25">
      <c r="B28" s="250"/>
      <c r="C28" s="265" t="s">
        <v>144</v>
      </c>
      <c r="D28" s="258"/>
      <c r="Q28" s="251"/>
    </row>
    <row r="29" spans="2:17" x14ac:dyDescent="0.25">
      <c r="B29" s="250"/>
      <c r="C29" s="265" t="s">
        <v>145</v>
      </c>
      <c r="D29" s="258"/>
      <c r="Q29" s="251"/>
    </row>
    <row r="30" spans="2:17" x14ac:dyDescent="0.25">
      <c r="B30" s="250"/>
      <c r="C30" s="265" t="s">
        <v>146</v>
      </c>
      <c r="D30" s="258"/>
      <c r="Q30" s="251"/>
    </row>
    <row r="31" spans="2:17" x14ac:dyDescent="0.25">
      <c r="B31" s="250"/>
      <c r="C31" s="265" t="s">
        <v>215</v>
      </c>
      <c r="D31" s="258"/>
      <c r="Q31" s="251"/>
    </row>
    <row r="32" spans="2:17" x14ac:dyDescent="0.25">
      <c r="B32" s="250"/>
      <c r="C32" s="265" t="s">
        <v>147</v>
      </c>
      <c r="D32" s="258"/>
      <c r="Q32" s="251"/>
    </row>
    <row r="33" spans="2:17" x14ac:dyDescent="0.25">
      <c r="B33" s="250"/>
      <c r="C33" s="265" t="s">
        <v>148</v>
      </c>
      <c r="D33" s="258"/>
      <c r="Q33" s="251"/>
    </row>
    <row r="34" spans="2:17" x14ac:dyDescent="0.25">
      <c r="B34" s="250"/>
      <c r="C34" s="265" t="s">
        <v>149</v>
      </c>
      <c r="D34" s="258"/>
      <c r="Q34" s="251"/>
    </row>
    <row r="35" spans="2:17" x14ac:dyDescent="0.25">
      <c r="B35" s="250"/>
      <c r="C35" s="265" t="s">
        <v>150</v>
      </c>
      <c r="D35" s="258"/>
      <c r="Q35" s="251"/>
    </row>
    <row r="36" spans="2:17" x14ac:dyDescent="0.25">
      <c r="B36" s="250"/>
      <c r="C36" s="267"/>
      <c r="D36" s="258"/>
      <c r="Q36" s="251"/>
    </row>
    <row r="37" spans="2:17" ht="13.8" x14ac:dyDescent="0.25">
      <c r="B37" s="250"/>
      <c r="C37" s="263" t="s">
        <v>151</v>
      </c>
      <c r="D37" s="258"/>
      <c r="Q37" s="251"/>
    </row>
    <row r="38" spans="2:17" ht="36" customHeight="1" x14ac:dyDescent="0.25">
      <c r="B38" s="250"/>
      <c r="C38" s="347" t="s">
        <v>152</v>
      </c>
      <c r="D38" s="347"/>
      <c r="E38" s="347"/>
      <c r="F38" s="347"/>
      <c r="G38" s="347"/>
      <c r="H38" s="347"/>
      <c r="I38" s="347"/>
      <c r="J38" s="347"/>
      <c r="K38" s="268"/>
      <c r="L38" s="268"/>
      <c r="M38" s="268"/>
      <c r="N38" s="268"/>
      <c r="O38" s="268"/>
      <c r="P38" s="268"/>
      <c r="Q38" s="269"/>
    </row>
    <row r="39" spans="2:17" x14ac:dyDescent="0.25">
      <c r="B39" s="250"/>
      <c r="C39" s="265" t="s">
        <v>153</v>
      </c>
      <c r="D39" s="258"/>
      <c r="Q39" s="251"/>
    </row>
    <row r="40" spans="2:17" x14ac:dyDescent="0.25">
      <c r="B40" s="250"/>
      <c r="C40" s="265" t="s">
        <v>154</v>
      </c>
      <c r="D40" s="258"/>
      <c r="Q40" s="251"/>
    </row>
    <row r="41" spans="2:17" x14ac:dyDescent="0.25">
      <c r="B41" s="250"/>
      <c r="C41" s="265" t="s">
        <v>155</v>
      </c>
      <c r="D41" s="258"/>
      <c r="Q41" s="251"/>
    </row>
    <row r="42" spans="2:17" x14ac:dyDescent="0.25">
      <c r="B42" s="250"/>
      <c r="C42" s="346" t="s">
        <v>156</v>
      </c>
      <c r="D42" s="346"/>
      <c r="E42" s="346"/>
      <c r="F42" s="346"/>
      <c r="G42" s="346"/>
      <c r="H42" s="346"/>
      <c r="I42" s="346"/>
      <c r="J42" s="346"/>
      <c r="K42" s="270"/>
      <c r="L42" s="270"/>
      <c r="M42" s="270"/>
      <c r="N42" s="270"/>
      <c r="O42" s="270"/>
      <c r="P42" s="270"/>
      <c r="Q42" s="271"/>
    </row>
    <row r="43" spans="2:17" x14ac:dyDescent="0.25">
      <c r="B43" s="250"/>
      <c r="C43" s="346" t="s">
        <v>209</v>
      </c>
      <c r="D43" s="346"/>
      <c r="E43" s="346"/>
      <c r="F43" s="346"/>
      <c r="G43" s="346"/>
      <c r="H43" s="346"/>
      <c r="I43" s="346"/>
      <c r="J43" s="346"/>
      <c r="K43" s="270"/>
      <c r="L43" s="270"/>
      <c r="M43" s="270"/>
      <c r="N43" s="270"/>
      <c r="O43" s="270"/>
      <c r="P43" s="270"/>
      <c r="Q43" s="271"/>
    </row>
    <row r="44" spans="2:17" ht="13.8" x14ac:dyDescent="0.25">
      <c r="B44" s="250"/>
      <c r="C44" s="272" t="s">
        <v>157</v>
      </c>
      <c r="D44" s="258"/>
      <c r="Q44" s="251"/>
    </row>
    <row r="45" spans="2:17" x14ac:dyDescent="0.25">
      <c r="B45" s="250"/>
      <c r="C45" s="265" t="s">
        <v>158</v>
      </c>
      <c r="D45" s="258"/>
      <c r="Q45" s="251"/>
    </row>
    <row r="46" spans="2:17" x14ac:dyDescent="0.25">
      <c r="B46" s="250"/>
      <c r="C46" s="265"/>
      <c r="D46" s="258"/>
      <c r="Q46" s="251"/>
    </row>
    <row r="47" spans="2:17" ht="15.6" x14ac:dyDescent="0.25">
      <c r="B47" s="250"/>
      <c r="C47" s="264" t="s">
        <v>126</v>
      </c>
      <c r="D47" s="258"/>
      <c r="Q47" s="251"/>
    </row>
    <row r="48" spans="2:17" x14ac:dyDescent="0.25">
      <c r="B48" s="250"/>
      <c r="C48" s="267" t="s">
        <v>159</v>
      </c>
      <c r="D48" s="258"/>
      <c r="Q48" s="251"/>
    </row>
    <row r="49" spans="2:17" x14ac:dyDescent="0.25">
      <c r="B49" s="250"/>
      <c r="C49" s="273" t="s">
        <v>160</v>
      </c>
      <c r="D49" s="258"/>
      <c r="Q49" s="251"/>
    </row>
    <row r="50" spans="2:17" x14ac:dyDescent="0.25">
      <c r="B50" s="250"/>
      <c r="C50" s="267" t="s">
        <v>161</v>
      </c>
      <c r="D50" s="258"/>
      <c r="Q50" s="251"/>
    </row>
    <row r="51" spans="2:17" x14ac:dyDescent="0.25">
      <c r="B51" s="250"/>
      <c r="C51" s="273" t="s">
        <v>162</v>
      </c>
      <c r="D51" s="258"/>
      <c r="Q51" s="251"/>
    </row>
    <row r="52" spans="2:17" x14ac:dyDescent="0.25">
      <c r="B52" s="250"/>
      <c r="C52" s="267" t="s">
        <v>163</v>
      </c>
      <c r="D52" s="258"/>
      <c r="Q52" s="251"/>
    </row>
    <row r="53" spans="2:17" x14ac:dyDescent="0.25">
      <c r="B53" s="250"/>
      <c r="C53" s="273" t="s">
        <v>164</v>
      </c>
      <c r="D53" s="258"/>
      <c r="Q53" s="251"/>
    </row>
    <row r="54" spans="2:17" ht="30" customHeight="1" x14ac:dyDescent="0.25">
      <c r="B54" s="250"/>
      <c r="C54" s="274"/>
      <c r="D54" s="258"/>
      <c r="Q54" s="251"/>
    </row>
    <row r="55" spans="2:17" ht="21.6" x14ac:dyDescent="0.25">
      <c r="B55" s="250"/>
      <c r="C55" s="259" t="s">
        <v>127</v>
      </c>
      <c r="D55" s="258"/>
      <c r="Q55" s="251"/>
    </row>
    <row r="56" spans="2:17" ht="21.6" x14ac:dyDescent="0.25">
      <c r="B56" s="250"/>
      <c r="C56" s="259"/>
      <c r="D56" s="258"/>
      <c r="Q56" s="251"/>
    </row>
    <row r="57" spans="2:17" ht="15.6" x14ac:dyDescent="0.25">
      <c r="B57" s="250"/>
      <c r="C57" s="264" t="s">
        <v>125</v>
      </c>
      <c r="D57" s="258"/>
      <c r="Q57" s="251"/>
    </row>
    <row r="58" spans="2:17" ht="31.2" customHeight="1" x14ac:dyDescent="0.25">
      <c r="B58" s="250"/>
      <c r="C58" s="341" t="s">
        <v>165</v>
      </c>
      <c r="D58" s="341"/>
      <c r="E58" s="341"/>
      <c r="F58" s="341"/>
      <c r="G58" s="341"/>
      <c r="H58" s="341"/>
      <c r="I58" s="341"/>
      <c r="J58" s="341"/>
      <c r="K58" s="275"/>
      <c r="L58" s="275"/>
      <c r="M58" s="275"/>
      <c r="N58" s="275"/>
      <c r="O58" s="275"/>
      <c r="P58" s="275"/>
      <c r="Q58" s="276"/>
    </row>
    <row r="59" spans="2:17" ht="13.8" x14ac:dyDescent="0.25">
      <c r="B59" s="250"/>
      <c r="C59" s="263" t="s">
        <v>221</v>
      </c>
      <c r="D59" s="258"/>
      <c r="Q59" s="251"/>
    </row>
    <row r="60" spans="2:17" x14ac:dyDescent="0.25">
      <c r="B60" s="250"/>
      <c r="C60" s="265" t="s">
        <v>166</v>
      </c>
      <c r="D60" s="258"/>
      <c r="Q60" s="251"/>
    </row>
    <row r="61" spans="2:17" x14ac:dyDescent="0.25">
      <c r="B61" s="250"/>
      <c r="C61" s="265" t="s">
        <v>167</v>
      </c>
      <c r="D61" s="258"/>
      <c r="Q61" s="251"/>
    </row>
    <row r="62" spans="2:17" x14ac:dyDescent="0.25">
      <c r="B62" s="250"/>
      <c r="C62" s="265" t="s">
        <v>168</v>
      </c>
      <c r="D62" s="258"/>
      <c r="Q62" s="251"/>
    </row>
    <row r="63" spans="2:17" x14ac:dyDescent="0.25">
      <c r="B63" s="250"/>
      <c r="C63" s="267"/>
      <c r="D63" s="258"/>
      <c r="Q63" s="251"/>
    </row>
    <row r="64" spans="2:17" ht="31.2" customHeight="1" x14ac:dyDescent="0.25">
      <c r="B64" s="250"/>
      <c r="C64" s="341" t="s">
        <v>169</v>
      </c>
      <c r="D64" s="341"/>
      <c r="E64" s="341"/>
      <c r="F64" s="341"/>
      <c r="G64" s="341"/>
      <c r="H64" s="341"/>
      <c r="I64" s="341"/>
      <c r="J64" s="341"/>
      <c r="K64" s="275"/>
      <c r="L64" s="275"/>
      <c r="M64" s="275"/>
      <c r="N64" s="275"/>
      <c r="O64" s="275"/>
      <c r="P64" s="275"/>
      <c r="Q64" s="276"/>
    </row>
    <row r="65" spans="2:17" x14ac:dyDescent="0.25">
      <c r="B65" s="250"/>
      <c r="C65" s="267" t="s">
        <v>170</v>
      </c>
      <c r="D65" s="258"/>
      <c r="Q65" s="251"/>
    </row>
    <row r="66" spans="2:17" x14ac:dyDescent="0.25">
      <c r="B66" s="250"/>
      <c r="C66" s="265" t="s">
        <v>144</v>
      </c>
      <c r="D66" s="258"/>
      <c r="Q66" s="251"/>
    </row>
    <row r="67" spans="2:17" x14ac:dyDescent="0.25">
      <c r="B67" s="250"/>
      <c r="C67" s="265" t="s">
        <v>145</v>
      </c>
      <c r="D67" s="258"/>
      <c r="Q67" s="251"/>
    </row>
    <row r="68" spans="2:17" x14ac:dyDescent="0.25">
      <c r="B68" s="250"/>
      <c r="C68" s="265" t="s">
        <v>171</v>
      </c>
      <c r="D68" s="258"/>
      <c r="Q68" s="251"/>
    </row>
    <row r="69" spans="2:17" x14ac:dyDescent="0.25">
      <c r="B69" s="250"/>
      <c r="C69" s="265" t="s">
        <v>172</v>
      </c>
      <c r="D69" s="258"/>
      <c r="Q69" s="251"/>
    </row>
    <row r="70" spans="2:17" ht="27.6" customHeight="1" x14ac:dyDescent="0.25">
      <c r="B70" s="250"/>
      <c r="C70" s="347" t="s">
        <v>173</v>
      </c>
      <c r="D70" s="347"/>
      <c r="E70" s="347"/>
      <c r="F70" s="347"/>
      <c r="G70" s="347"/>
      <c r="H70" s="347"/>
      <c r="I70" s="347"/>
      <c r="J70" s="347"/>
      <c r="K70" s="268"/>
      <c r="L70" s="268"/>
      <c r="M70" s="268"/>
      <c r="N70" s="268"/>
      <c r="O70" s="268"/>
      <c r="P70" s="268"/>
      <c r="Q70" s="269"/>
    </row>
    <row r="71" spans="2:17" x14ac:dyDescent="0.25">
      <c r="B71" s="250"/>
      <c r="C71" s="267"/>
      <c r="D71" s="258"/>
      <c r="Q71" s="251"/>
    </row>
    <row r="72" spans="2:17" ht="28.2" customHeight="1" x14ac:dyDescent="0.25">
      <c r="B72" s="250"/>
      <c r="C72" s="348" t="s">
        <v>174</v>
      </c>
      <c r="D72" s="348"/>
      <c r="E72" s="348"/>
      <c r="F72" s="348"/>
      <c r="G72" s="348"/>
      <c r="H72" s="348"/>
      <c r="I72" s="348"/>
      <c r="J72" s="348"/>
      <c r="K72" s="348"/>
      <c r="L72" s="348"/>
      <c r="M72" s="348"/>
      <c r="N72" s="348"/>
      <c r="O72" s="348"/>
      <c r="P72" s="348"/>
      <c r="Q72" s="277"/>
    </row>
    <row r="73" spans="2:17" ht="13.8" x14ac:dyDescent="0.25">
      <c r="B73" s="250"/>
      <c r="C73" s="263" t="s">
        <v>175</v>
      </c>
      <c r="D73" s="258"/>
      <c r="Q73" s="251"/>
    </row>
    <row r="74" spans="2:17" x14ac:dyDescent="0.25">
      <c r="B74" s="250"/>
      <c r="C74" s="267"/>
      <c r="D74" s="258"/>
      <c r="Q74" s="251"/>
    </row>
    <row r="75" spans="2:17" x14ac:dyDescent="0.25">
      <c r="B75" s="250"/>
      <c r="C75" s="267"/>
      <c r="D75" s="258"/>
      <c r="Q75" s="251"/>
    </row>
    <row r="76" spans="2:17" ht="15.6" x14ac:dyDescent="0.25">
      <c r="B76" s="250"/>
      <c r="C76" s="264" t="s">
        <v>126</v>
      </c>
      <c r="D76" s="258"/>
      <c r="Q76" s="251"/>
    </row>
    <row r="77" spans="2:17" x14ac:dyDescent="0.25">
      <c r="B77" s="250"/>
      <c r="C77" s="267" t="s">
        <v>176</v>
      </c>
      <c r="D77" s="258"/>
      <c r="Q77" s="251"/>
    </row>
    <row r="78" spans="2:17" x14ac:dyDescent="0.25">
      <c r="B78" s="250"/>
      <c r="C78" s="274" t="s">
        <v>177</v>
      </c>
      <c r="D78" s="258"/>
      <c r="Q78" s="251"/>
    </row>
    <row r="79" spans="2:17" x14ac:dyDescent="0.25">
      <c r="B79" s="250"/>
      <c r="C79" s="267" t="s">
        <v>178</v>
      </c>
      <c r="D79" s="258"/>
      <c r="Q79" s="251"/>
    </row>
    <row r="80" spans="2:17" x14ac:dyDescent="0.25">
      <c r="B80" s="250"/>
      <c r="C80" s="274" t="s">
        <v>179</v>
      </c>
      <c r="D80" s="258"/>
      <c r="Q80" s="251"/>
    </row>
    <row r="81" spans="2:17" x14ac:dyDescent="0.25">
      <c r="B81" s="250"/>
      <c r="C81" s="267" t="s">
        <v>180</v>
      </c>
      <c r="D81" s="258"/>
      <c r="Q81" s="251"/>
    </row>
    <row r="82" spans="2:17" x14ac:dyDescent="0.25">
      <c r="B82" s="250"/>
      <c r="C82" s="274" t="s">
        <v>181</v>
      </c>
      <c r="D82" s="258"/>
      <c r="Q82" s="251"/>
    </row>
    <row r="83" spans="2:17" ht="13.8" x14ac:dyDescent="0.25">
      <c r="B83" s="250"/>
      <c r="C83" s="263"/>
      <c r="D83" s="258"/>
      <c r="Q83" s="251"/>
    </row>
    <row r="84" spans="2:17" ht="15.6" x14ac:dyDescent="0.25">
      <c r="B84" s="250"/>
      <c r="C84" s="264" t="s">
        <v>128</v>
      </c>
      <c r="D84" s="258"/>
      <c r="Q84" s="251"/>
    </row>
    <row r="85" spans="2:17" ht="13.8" x14ac:dyDescent="0.25">
      <c r="B85" s="250"/>
      <c r="C85" s="263" t="s">
        <v>182</v>
      </c>
      <c r="D85" s="258"/>
      <c r="Q85" s="251"/>
    </row>
    <row r="86" spans="2:17" ht="13.8" x14ac:dyDescent="0.25">
      <c r="B86" s="250"/>
      <c r="C86" s="278" t="s">
        <v>183</v>
      </c>
      <c r="D86" s="258"/>
      <c r="Q86" s="251"/>
    </row>
    <row r="87" spans="2:17" ht="13.8" x14ac:dyDescent="0.25">
      <c r="B87" s="250"/>
      <c r="C87" s="278" t="s">
        <v>184</v>
      </c>
      <c r="D87" s="258"/>
      <c r="Q87" s="251"/>
    </row>
    <row r="88" spans="2:17" ht="14.4" x14ac:dyDescent="0.25">
      <c r="B88" s="250"/>
      <c r="C88" s="279" t="s">
        <v>185</v>
      </c>
      <c r="D88" s="258"/>
      <c r="Q88" s="251"/>
    </row>
    <row r="89" spans="2:17" ht="13.8" x14ac:dyDescent="0.25">
      <c r="B89" s="250"/>
      <c r="C89" s="280" t="s">
        <v>186</v>
      </c>
      <c r="D89" s="258"/>
      <c r="Q89" s="251"/>
    </row>
    <row r="90" spans="2:17" ht="13.8" x14ac:dyDescent="0.25">
      <c r="B90" s="250"/>
      <c r="C90" s="280" t="s">
        <v>187</v>
      </c>
      <c r="D90" s="258"/>
      <c r="Q90" s="251"/>
    </row>
    <row r="91" spans="2:17" ht="13.8" x14ac:dyDescent="0.25">
      <c r="B91" s="250"/>
      <c r="C91" s="280" t="s">
        <v>188</v>
      </c>
      <c r="D91" s="258"/>
      <c r="Q91" s="251"/>
    </row>
    <row r="92" spans="2:17" ht="13.8" x14ac:dyDescent="0.25">
      <c r="B92" s="250"/>
      <c r="C92" s="280" t="s">
        <v>189</v>
      </c>
      <c r="D92" s="258"/>
      <c r="Q92" s="251"/>
    </row>
    <row r="93" spans="2:17" ht="13.8" x14ac:dyDescent="0.25">
      <c r="B93" s="250"/>
      <c r="C93" s="280" t="s">
        <v>190</v>
      </c>
      <c r="D93" s="258"/>
      <c r="Q93" s="251"/>
    </row>
    <row r="94" spans="2:17" ht="45" customHeight="1" x14ac:dyDescent="0.25">
      <c r="B94" s="250"/>
      <c r="C94" s="349" t="s">
        <v>191</v>
      </c>
      <c r="D94" s="349"/>
      <c r="E94" s="349"/>
      <c r="F94" s="349"/>
      <c r="G94" s="349"/>
      <c r="H94" s="349"/>
      <c r="I94" s="349"/>
      <c r="J94" s="349"/>
      <c r="K94" s="349"/>
      <c r="L94" s="349"/>
      <c r="M94" s="349"/>
      <c r="N94" s="349"/>
      <c r="O94" s="349"/>
      <c r="P94" s="349"/>
      <c r="Q94" s="281"/>
    </row>
    <row r="95" spans="2:17" ht="14.4" customHeight="1" x14ac:dyDescent="0.25">
      <c r="B95" s="250"/>
      <c r="C95" s="280" t="s">
        <v>218</v>
      </c>
      <c r="D95" s="282"/>
      <c r="E95" s="282"/>
      <c r="F95" s="282"/>
      <c r="G95" s="282"/>
      <c r="H95" s="282"/>
      <c r="I95" s="282"/>
      <c r="J95" s="282"/>
      <c r="K95" s="282"/>
      <c r="L95" s="282"/>
      <c r="M95" s="282"/>
      <c r="N95" s="350" t="s">
        <v>199</v>
      </c>
      <c r="O95" s="350"/>
      <c r="P95" s="350"/>
      <c r="Q95" s="283"/>
    </row>
    <row r="96" spans="2:17" ht="16.8" x14ac:dyDescent="0.25">
      <c r="B96" s="250"/>
      <c r="C96" s="284" t="s">
        <v>192</v>
      </c>
      <c r="D96" s="258"/>
      <c r="Q96" s="251"/>
    </row>
    <row r="97" spans="2:17" ht="17.399999999999999" x14ac:dyDescent="0.25">
      <c r="B97" s="250"/>
      <c r="C97" s="285" t="s">
        <v>193</v>
      </c>
      <c r="D97" s="258"/>
      <c r="Q97" s="251"/>
    </row>
    <row r="98" spans="2:17" ht="14.4" x14ac:dyDescent="0.25">
      <c r="B98" s="250"/>
      <c r="C98" s="286" t="s">
        <v>194</v>
      </c>
      <c r="D98" s="258"/>
      <c r="Q98" s="251"/>
    </row>
    <row r="99" spans="2:17" ht="17.399999999999999" x14ac:dyDescent="0.25">
      <c r="B99" s="250"/>
      <c r="C99" s="285" t="s">
        <v>195</v>
      </c>
      <c r="D99" s="258"/>
      <c r="Q99" s="251"/>
    </row>
    <row r="100" spans="2:17" ht="7.8" customHeight="1" x14ac:dyDescent="0.25">
      <c r="B100" s="250"/>
      <c r="C100" s="285"/>
      <c r="D100" s="258"/>
      <c r="Q100" s="251"/>
    </row>
    <row r="101" spans="2:17" ht="30.6" customHeight="1" x14ac:dyDescent="0.25">
      <c r="B101" s="250"/>
      <c r="C101" s="341" t="s">
        <v>216</v>
      </c>
      <c r="D101" s="341"/>
      <c r="E101" s="341"/>
      <c r="F101" s="341"/>
      <c r="G101" s="341"/>
      <c r="H101" s="341"/>
      <c r="I101" s="341"/>
      <c r="J101" s="341"/>
      <c r="K101" s="341"/>
      <c r="L101" s="341"/>
      <c r="M101" s="341"/>
      <c r="N101" s="341"/>
      <c r="O101" s="341"/>
      <c r="P101" s="341"/>
      <c r="Q101" s="276"/>
    </row>
    <row r="102" spans="2:17" ht="7.2" customHeight="1" x14ac:dyDescent="0.25">
      <c r="B102" s="250"/>
      <c r="C102" s="287"/>
      <c r="D102" s="258"/>
      <c r="Q102" s="251"/>
    </row>
    <row r="103" spans="2:17" ht="13.8" x14ac:dyDescent="0.25">
      <c r="B103" s="250"/>
      <c r="C103" s="263" t="s">
        <v>217</v>
      </c>
      <c r="D103" s="258"/>
      <c r="Q103" s="251"/>
    </row>
    <row r="104" spans="2:17" ht="10.199999999999999" customHeight="1" x14ac:dyDescent="0.25">
      <c r="B104" s="250"/>
      <c r="C104" s="287"/>
      <c r="D104" s="258"/>
      <c r="Q104" s="251"/>
    </row>
    <row r="105" spans="2:17" ht="16.8" x14ac:dyDescent="0.25">
      <c r="B105" s="250"/>
      <c r="C105" s="288" t="s">
        <v>196</v>
      </c>
      <c r="D105" s="258"/>
      <c r="Q105" s="251"/>
    </row>
    <row r="106" spans="2:17" ht="13.8" x14ac:dyDescent="0.25">
      <c r="B106" s="250"/>
      <c r="C106" s="289" t="s">
        <v>197</v>
      </c>
      <c r="D106" s="258"/>
      <c r="Q106" s="251"/>
    </row>
    <row r="107" spans="2:17" ht="30.6" customHeight="1" x14ac:dyDescent="0.25">
      <c r="B107" s="250"/>
      <c r="C107" s="342" t="s">
        <v>198</v>
      </c>
      <c r="D107" s="342"/>
      <c r="E107" s="342"/>
      <c r="F107" s="342"/>
      <c r="G107" s="342"/>
      <c r="H107" s="342"/>
      <c r="I107" s="342"/>
      <c r="J107" s="342"/>
      <c r="K107" s="342"/>
      <c r="L107" s="342"/>
      <c r="M107" s="342"/>
      <c r="N107" s="342"/>
      <c r="O107" s="342"/>
      <c r="P107" s="342"/>
      <c r="Q107" s="290"/>
    </row>
    <row r="108" spans="2:17" ht="14.4" thickBot="1" x14ac:dyDescent="0.3">
      <c r="B108" s="252"/>
      <c r="C108" s="291"/>
      <c r="D108" s="292"/>
      <c r="E108" s="253"/>
      <c r="F108" s="253"/>
      <c r="G108" s="253"/>
      <c r="H108" s="253"/>
      <c r="I108" s="253"/>
      <c r="J108" s="253"/>
      <c r="K108" s="253"/>
      <c r="L108" s="253"/>
      <c r="M108" s="253"/>
      <c r="N108" s="253"/>
      <c r="O108" s="253"/>
      <c r="P108" s="253"/>
      <c r="Q108" s="254"/>
    </row>
    <row r="109" spans="2:17" ht="10.199999999999999" customHeight="1" x14ac:dyDescent="0.25"/>
    <row r="424" x14ac:dyDescent="0.25"/>
    <row r="425" x14ac:dyDescent="0.25"/>
    <row r="426" x14ac:dyDescent="0.25"/>
  </sheetData>
  <sheetProtection selectLockedCells="1" selectUnlockedCells="1"/>
  <mergeCells count="12">
    <mergeCell ref="C101:P101"/>
    <mergeCell ref="C107:P107"/>
    <mergeCell ref="C3:P3"/>
    <mergeCell ref="C43:J43"/>
    <mergeCell ref="C70:J70"/>
    <mergeCell ref="C64:J64"/>
    <mergeCell ref="C58:J58"/>
    <mergeCell ref="C72:P72"/>
    <mergeCell ref="C94:P94"/>
    <mergeCell ref="N95:P95"/>
    <mergeCell ref="C42:J42"/>
    <mergeCell ref="C38:J38"/>
  </mergeCells>
  <hyperlinks>
    <hyperlink ref="C42" r:id="rId1" display="https://lesscouts.be/administratif/finances/aides-financieres-et-subsides.html" xr:uid="{00000000-0004-0000-0000-000000000000}"/>
    <hyperlink ref="N95:P95" r:id="rId2" display="Informations ici" xr:uid="{00000000-0004-0000-0000-000001000000}"/>
    <hyperlink ref="C43" r:id="rId3" display="https://lesscouts.be/administratif/finances/aides-financieres-et-subsides.html" xr:uid="{00000000-0004-0000-0000-000002000000}"/>
  </hyperlinks>
  <pageMargins left="0.38333333333333336" right="0.45833333333333331" top="0.75" bottom="0.75" header="0.3" footer="0.3"/>
  <pageSetup paperSize="304"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9" tint="0.39997558519241921"/>
  </sheetPr>
  <dimension ref="B1:IX111"/>
  <sheetViews>
    <sheetView showGridLines="0" topLeftCell="A55" zoomScale="90" zoomScaleNormal="90" workbookViewId="0">
      <selection activeCell="M29" sqref="M29:O29"/>
    </sheetView>
  </sheetViews>
  <sheetFormatPr baseColWidth="10" defaultColWidth="0" defaultRowHeight="13.2" zeroHeight="1" x14ac:dyDescent="0.25"/>
  <cols>
    <col min="1" max="1" width="1.77734375" style="15" customWidth="1"/>
    <col min="2" max="2" width="20" style="161" customWidth="1"/>
    <col min="3" max="3" width="8" style="161" customWidth="1"/>
    <col min="4" max="4" width="9.109375" style="162" customWidth="1"/>
    <col min="5" max="5" width="9.6640625" style="161" customWidth="1"/>
    <col min="6" max="6" width="13.33203125" style="163" customWidth="1"/>
    <col min="7" max="7" width="3.6640625" style="15" customWidth="1"/>
    <col min="8" max="8" width="27.44140625" style="15" customWidth="1"/>
    <col min="9" max="9" width="14.33203125" style="15" customWidth="1"/>
    <col min="10" max="10" width="5.6640625" style="15" customWidth="1"/>
    <col min="11" max="11" width="15.88671875" style="15" customWidth="1"/>
    <col min="12" max="12" width="1.77734375" style="15" customWidth="1"/>
    <col min="13" max="13" width="6.21875" style="15" customWidth="1"/>
    <col min="14" max="14" width="1.77734375" style="15" customWidth="1"/>
    <col min="15" max="15" width="11.33203125" style="161" customWidth="1"/>
    <col min="16" max="16" width="4.88671875" style="161" customWidth="1"/>
    <col min="17" max="17" width="12.33203125" style="161" customWidth="1"/>
    <col min="18" max="18" width="2.6640625" style="161" customWidth="1"/>
    <col min="19" max="19" width="12.33203125" style="163" customWidth="1"/>
    <col min="20" max="20" width="1.77734375" style="15" customWidth="1"/>
    <col min="21" max="257" width="0" style="15" hidden="1"/>
    <col min="258" max="258" width="0.6640625" style="15" hidden="1" customWidth="1"/>
    <col min="259" max="16384" width="0" style="15" hidden="1"/>
  </cols>
  <sheetData>
    <row r="1" spans="2:19" ht="10.050000000000001" customHeight="1" thickBot="1" x14ac:dyDescent="0.3"/>
    <row r="2" spans="2:19" ht="28.8" thickBot="1" x14ac:dyDescent="0.3">
      <c r="B2" s="439" t="s">
        <v>224</v>
      </c>
      <c r="C2" s="440"/>
      <c r="D2" s="440"/>
      <c r="E2" s="440"/>
      <c r="F2" s="440"/>
      <c r="G2" s="440"/>
      <c r="H2" s="440"/>
      <c r="I2" s="440"/>
      <c r="J2" s="440"/>
      <c r="K2" s="440"/>
      <c r="L2" s="440"/>
      <c r="M2" s="440"/>
      <c r="N2" s="440"/>
      <c r="O2" s="440"/>
      <c r="P2" s="440"/>
      <c r="Q2" s="440"/>
      <c r="R2" s="440"/>
      <c r="S2" s="441"/>
    </row>
    <row r="3" spans="2:19" ht="28.8" customHeight="1" x14ac:dyDescent="0.3">
      <c r="B3" s="461" t="s">
        <v>74</v>
      </c>
      <c r="C3" s="461"/>
      <c r="D3" s="461"/>
      <c r="E3" s="461"/>
      <c r="F3" s="461"/>
      <c r="G3" s="461"/>
      <c r="H3" s="461"/>
      <c r="I3" s="461"/>
      <c r="J3" s="461"/>
      <c r="K3" s="461"/>
      <c r="L3" s="461"/>
      <c r="M3" s="461"/>
      <c r="N3" s="461"/>
      <c r="O3" s="461"/>
      <c r="P3" s="461"/>
      <c r="Q3" s="461"/>
      <c r="R3" s="461"/>
      <c r="S3" s="461"/>
    </row>
    <row r="4" spans="2:19" ht="28.8" customHeight="1" thickBot="1" x14ac:dyDescent="0.35">
      <c r="B4" s="36"/>
      <c r="C4" s="36"/>
      <c r="D4" s="36"/>
      <c r="E4" s="36"/>
      <c r="F4" s="36"/>
      <c r="G4" s="36"/>
      <c r="H4" s="36"/>
      <c r="I4" s="36"/>
      <c r="J4" s="36"/>
      <c r="K4" s="36"/>
      <c r="L4" s="36"/>
      <c r="M4" s="36"/>
      <c r="N4" s="36"/>
      <c r="O4" s="36"/>
      <c r="P4" s="36"/>
      <c r="Q4" s="36"/>
      <c r="R4" s="36"/>
      <c r="S4" s="36"/>
    </row>
    <row r="5" spans="2:19" ht="14.4" customHeight="1" x14ac:dyDescent="0.3">
      <c r="B5" s="36"/>
      <c r="C5" s="36"/>
      <c r="D5" s="36"/>
      <c r="E5" s="36"/>
      <c r="F5" s="339"/>
      <c r="G5" s="360" t="s">
        <v>219</v>
      </c>
      <c r="H5" s="361"/>
      <c r="I5" s="361"/>
      <c r="J5" s="362"/>
      <c r="K5" s="313"/>
      <c r="L5" s="314"/>
      <c r="M5" s="314"/>
      <c r="N5" s="315"/>
      <c r="O5" s="15"/>
      <c r="P5" s="15"/>
      <c r="Q5" s="15"/>
      <c r="R5" s="36"/>
      <c r="S5" s="36"/>
    </row>
    <row r="6" spans="2:19" ht="15.6" customHeight="1" thickBot="1" x14ac:dyDescent="0.35">
      <c r="B6" s="36"/>
      <c r="C6" s="36"/>
      <c r="D6" s="36"/>
      <c r="E6" s="36"/>
      <c r="F6" s="340"/>
      <c r="G6" s="363" t="s">
        <v>220</v>
      </c>
      <c r="H6" s="364"/>
      <c r="I6" s="364"/>
      <c r="J6" s="365"/>
      <c r="K6" s="313"/>
      <c r="L6" s="314"/>
      <c r="M6" s="314"/>
      <c r="O6" s="15"/>
      <c r="P6" s="15"/>
      <c r="Q6" s="15"/>
      <c r="R6" s="36"/>
      <c r="S6" s="36"/>
    </row>
    <row r="7" spans="2:19" ht="9.6" customHeight="1" x14ac:dyDescent="0.3">
      <c r="B7" s="375"/>
      <c r="C7" s="375"/>
      <c r="D7" s="375"/>
      <c r="E7" s="375"/>
      <c r="F7" s="375"/>
      <c r="G7" s="375"/>
      <c r="H7" s="375"/>
      <c r="I7" s="375"/>
      <c r="J7" s="375"/>
      <c r="K7" s="375"/>
      <c r="L7" s="375"/>
      <c r="M7" s="375"/>
      <c r="N7" s="375"/>
      <c r="O7" s="375"/>
      <c r="P7" s="375"/>
      <c r="Q7" s="375"/>
      <c r="R7" s="375"/>
      <c r="S7" s="375"/>
    </row>
    <row r="8" spans="2:19" ht="16.2" customHeight="1" thickBot="1" x14ac:dyDescent="0.35">
      <c r="B8" s="36"/>
      <c r="C8" s="3"/>
      <c r="D8" s="3"/>
      <c r="E8" s="3"/>
      <c r="F8" s="3"/>
      <c r="H8" s="40"/>
      <c r="I8" s="40"/>
      <c r="J8" s="40"/>
      <c r="K8" s="16"/>
    </row>
    <row r="9" spans="2:19" s="1" customFormat="1" ht="15" customHeight="1" thickBot="1" x14ac:dyDescent="0.3">
      <c r="B9" s="4"/>
      <c r="C9" s="4" t="s">
        <v>83</v>
      </c>
      <c r="D9" s="464"/>
      <c r="E9" s="465"/>
      <c r="F9" s="466"/>
      <c r="H9" s="68" t="s">
        <v>31</v>
      </c>
      <c r="I9" s="336"/>
      <c r="J9" s="164"/>
      <c r="K9" s="165"/>
      <c r="O9" s="68" t="s">
        <v>85</v>
      </c>
      <c r="P9" s="4"/>
      <c r="Q9" s="227"/>
      <c r="R9" s="225"/>
      <c r="S9" s="226">
        <f>DATE(YEAR(Q9),MONTH(Q9),DAY(Q9)+I9)</f>
        <v>0</v>
      </c>
    </row>
    <row r="10" spans="2:19" s="1" customFormat="1" ht="15" customHeight="1" thickBot="1" x14ac:dyDescent="0.3">
      <c r="B10" s="4"/>
      <c r="C10" s="4" t="s">
        <v>62</v>
      </c>
      <c r="D10" s="467"/>
      <c r="E10" s="468"/>
      <c r="F10" s="469"/>
      <c r="G10" s="6"/>
      <c r="H10" s="68" t="s">
        <v>32</v>
      </c>
      <c r="I10" s="337"/>
      <c r="J10" s="164"/>
      <c r="K10" s="166"/>
      <c r="L10" s="462"/>
      <c r="M10" s="462"/>
      <c r="N10" s="462"/>
      <c r="O10" s="462"/>
      <c r="P10" s="4"/>
      <c r="Q10" s="223" t="s">
        <v>115</v>
      </c>
      <c r="S10" s="224" t="s">
        <v>116</v>
      </c>
    </row>
    <row r="11" spans="2:19" s="1" customFormat="1" ht="15" customHeight="1" thickBot="1" x14ac:dyDescent="0.3">
      <c r="B11" s="4"/>
      <c r="C11" s="5"/>
      <c r="D11" s="102"/>
      <c r="E11" s="11"/>
      <c r="F11" s="11"/>
      <c r="H11" s="68" t="s">
        <v>33</v>
      </c>
      <c r="I11" s="338"/>
      <c r="J11" s="164"/>
      <c r="K11" s="166"/>
      <c r="O11" s="4"/>
      <c r="P11" s="4"/>
      <c r="R11" s="4"/>
      <c r="S11" s="41"/>
    </row>
    <row r="12" spans="2:19" s="1" customFormat="1" ht="15" customHeight="1" x14ac:dyDescent="0.25">
      <c r="B12" s="4"/>
      <c r="C12" s="5" t="s">
        <v>1</v>
      </c>
      <c r="D12" s="417"/>
      <c r="E12" s="418"/>
      <c r="F12" s="419"/>
      <c r="G12" s="6"/>
      <c r="H12" s="69"/>
      <c r="I12" s="3"/>
      <c r="J12" s="3"/>
      <c r="K12" s="317"/>
      <c r="L12" s="71"/>
      <c r="M12" s="312"/>
      <c r="N12" s="312"/>
      <c r="O12" s="313"/>
      <c r="P12" s="313"/>
      <c r="Q12" s="314"/>
      <c r="R12" s="314"/>
      <c r="S12" s="315"/>
    </row>
    <row r="13" spans="2:19" s="1" customFormat="1" ht="15" customHeight="1" x14ac:dyDescent="0.25">
      <c r="B13" s="4"/>
      <c r="C13" s="5" t="s">
        <v>63</v>
      </c>
      <c r="D13" s="414"/>
      <c r="E13" s="415"/>
      <c r="F13" s="416"/>
      <c r="G13" s="6"/>
      <c r="H13" s="69"/>
      <c r="I13" s="3"/>
      <c r="J13" s="3"/>
      <c r="K13" s="316"/>
      <c r="L13" s="71"/>
      <c r="M13" s="312"/>
      <c r="N13" s="312"/>
      <c r="O13" s="313"/>
      <c r="P13" s="313"/>
      <c r="Q13" s="314"/>
      <c r="R13" s="314"/>
      <c r="S13" s="315"/>
    </row>
    <row r="14" spans="2:19" s="1" customFormat="1" ht="15" customHeight="1" thickBot="1" x14ac:dyDescent="0.3">
      <c r="B14" s="6"/>
      <c r="C14" s="5" t="s">
        <v>110</v>
      </c>
      <c r="D14" s="408"/>
      <c r="E14" s="409"/>
      <c r="F14" s="410"/>
      <c r="G14" s="6"/>
      <c r="J14" s="164"/>
      <c r="K14" s="167"/>
      <c r="L14" s="4"/>
      <c r="M14" s="4"/>
      <c r="N14" s="4"/>
      <c r="S14" s="23"/>
    </row>
    <row r="15" spans="2:19" s="1" customFormat="1" ht="15" customHeight="1" thickBot="1" x14ac:dyDescent="0.3">
      <c r="B15" s="3"/>
      <c r="C15" s="5"/>
      <c r="D15" s="102"/>
      <c r="E15" s="11"/>
      <c r="F15" s="11"/>
      <c r="H15" s="319" t="s">
        <v>14</v>
      </c>
      <c r="I15" s="320"/>
      <c r="J15" s="164"/>
      <c r="K15" s="325"/>
      <c r="L15" s="326" t="s">
        <v>75</v>
      </c>
      <c r="M15" s="327"/>
      <c r="N15" s="309"/>
      <c r="O15" s="328"/>
      <c r="P15" s="329"/>
      <c r="R15" s="4"/>
      <c r="S15" s="41"/>
    </row>
    <row r="16" spans="2:19" s="1" customFormat="1" ht="15" customHeight="1" x14ac:dyDescent="0.25">
      <c r="B16" s="3"/>
      <c r="C16" s="5" t="s">
        <v>54</v>
      </c>
      <c r="D16" s="417"/>
      <c r="E16" s="418"/>
      <c r="F16" s="419"/>
      <c r="H16" s="321" t="s">
        <v>15</v>
      </c>
      <c r="I16" s="322"/>
      <c r="J16" s="164"/>
      <c r="K16" s="330"/>
      <c r="L16" s="229" t="s">
        <v>76</v>
      </c>
      <c r="M16" s="228"/>
      <c r="N16" s="4"/>
      <c r="O16" s="2"/>
      <c r="P16" s="331"/>
      <c r="R16" s="4"/>
      <c r="S16" s="41"/>
    </row>
    <row r="17" spans="2:19" s="1" customFormat="1" ht="15" customHeight="1" thickBot="1" x14ac:dyDescent="0.3">
      <c r="B17" s="3"/>
      <c r="C17" s="5" t="s">
        <v>63</v>
      </c>
      <c r="D17" s="405"/>
      <c r="E17" s="406"/>
      <c r="F17" s="407"/>
      <c r="H17" s="323" t="s">
        <v>16</v>
      </c>
      <c r="I17" s="324"/>
      <c r="J17" s="164"/>
      <c r="K17" s="310"/>
      <c r="L17" s="332" t="s">
        <v>77</v>
      </c>
      <c r="M17" s="333"/>
      <c r="N17" s="311"/>
      <c r="O17" s="334"/>
      <c r="P17" s="335"/>
      <c r="R17" s="4"/>
      <c r="S17" s="41"/>
    </row>
    <row r="18" spans="2:19" s="1" customFormat="1" ht="15" customHeight="1" thickBot="1" x14ac:dyDescent="0.3">
      <c r="B18" s="3"/>
      <c r="C18" s="5" t="s">
        <v>110</v>
      </c>
      <c r="D18" s="408"/>
      <c r="E18" s="409"/>
      <c r="F18" s="410"/>
      <c r="H18" s="4" t="s">
        <v>34</v>
      </c>
      <c r="I18" s="318">
        <f>SUM(I15:I17)</f>
        <v>0</v>
      </c>
      <c r="J18" s="164"/>
      <c r="K18" s="318">
        <f>SUM(K15:K17)</f>
        <v>0</v>
      </c>
      <c r="L18" s="230" t="s">
        <v>34</v>
      </c>
      <c r="M18" s="11"/>
      <c r="R18" s="4"/>
      <c r="S18" s="41"/>
    </row>
    <row r="19" spans="2:19" s="1" customFormat="1" ht="4.95" customHeight="1" thickBot="1" x14ac:dyDescent="0.3">
      <c r="B19" s="8"/>
      <c r="C19" s="8"/>
      <c r="D19" s="41"/>
      <c r="E19" s="3"/>
      <c r="F19" s="13"/>
      <c r="G19" s="17"/>
      <c r="H19" s="18"/>
      <c r="I19" s="463"/>
      <c r="J19" s="463"/>
      <c r="K19" s="463"/>
      <c r="L19" s="17"/>
      <c r="M19" s="17"/>
      <c r="N19" s="17"/>
      <c r="O19" s="19"/>
      <c r="P19" s="19"/>
      <c r="Q19" s="124"/>
      <c r="R19" s="124"/>
      <c r="S19" s="20"/>
    </row>
    <row r="20" spans="2:19" s="1" customFormat="1" ht="4.95" customHeight="1" thickTop="1" thickBot="1" x14ac:dyDescent="0.35">
      <c r="B20" s="66"/>
      <c r="C20" s="66"/>
      <c r="D20" s="67"/>
      <c r="E20" s="66"/>
      <c r="F20" s="65"/>
      <c r="G20" s="6"/>
      <c r="H20" s="43"/>
      <c r="I20" s="43"/>
      <c r="J20" s="43"/>
      <c r="K20" s="43"/>
      <c r="L20" s="6"/>
      <c r="M20" s="6"/>
      <c r="N20" s="6"/>
      <c r="O20" s="6"/>
      <c r="P20" s="6"/>
      <c r="R20" s="6"/>
    </row>
    <row r="21" spans="2:19" s="1" customFormat="1" ht="18" customHeight="1" thickBot="1" x14ac:dyDescent="0.35">
      <c r="B21" s="6"/>
      <c r="C21" s="6"/>
      <c r="D21" s="42"/>
      <c r="E21" s="6"/>
      <c r="F21" s="12"/>
      <c r="H21" s="103"/>
      <c r="I21" s="60" t="s">
        <v>82</v>
      </c>
      <c r="J21" s="36"/>
      <c r="K21" s="60" t="s">
        <v>84</v>
      </c>
      <c r="M21" s="372" t="s">
        <v>120</v>
      </c>
      <c r="N21" s="373"/>
      <c r="O21" s="374"/>
      <c r="Q21" s="351" t="s">
        <v>111</v>
      </c>
      <c r="R21" s="352"/>
      <c r="S21" s="353"/>
    </row>
    <row r="22" spans="2:19" s="1" customFormat="1" ht="18" customHeight="1" thickBot="1" x14ac:dyDescent="0.3">
      <c r="B22" s="6"/>
      <c r="C22" s="6"/>
      <c r="D22" s="42"/>
      <c r="E22" s="6"/>
      <c r="F22" s="12"/>
      <c r="I22" s="305" t="s">
        <v>78</v>
      </c>
      <c r="J22" s="6"/>
      <c r="K22" s="307" t="s">
        <v>80</v>
      </c>
      <c r="M22" s="366" t="s">
        <v>119</v>
      </c>
      <c r="N22" s="367"/>
      <c r="O22" s="368"/>
      <c r="Q22" s="354" t="s">
        <v>117</v>
      </c>
      <c r="R22" s="356" t="s">
        <v>118</v>
      </c>
      <c r="S22" s="357"/>
    </row>
    <row r="23" spans="2:19" s="1" customFormat="1" ht="15" customHeight="1" thickBot="1" x14ac:dyDescent="0.3">
      <c r="B23" s="3"/>
      <c r="C23" s="436" t="s">
        <v>21</v>
      </c>
      <c r="D23" s="437"/>
      <c r="E23" s="437"/>
      <c r="F23" s="437"/>
      <c r="G23" s="438"/>
      <c r="H23" s="14"/>
      <c r="I23" s="306" t="s">
        <v>79</v>
      </c>
      <c r="J23" s="6"/>
      <c r="K23" s="308" t="s">
        <v>81</v>
      </c>
      <c r="M23" s="369"/>
      <c r="N23" s="370"/>
      <c r="O23" s="371"/>
      <c r="Q23" s="355"/>
      <c r="R23" s="358"/>
      <c r="S23" s="359"/>
    </row>
    <row r="24" spans="2:19" s="1" customFormat="1" ht="4.95" customHeight="1" thickBot="1" x14ac:dyDescent="0.3">
      <c r="B24" s="8"/>
      <c r="C24" s="3"/>
      <c r="D24" s="2"/>
      <c r="H24" s="6"/>
      <c r="I24" s="6"/>
      <c r="J24" s="6"/>
      <c r="K24" s="12"/>
      <c r="M24" s="237"/>
      <c r="N24" s="6"/>
      <c r="O24" s="234"/>
      <c r="Q24" s="233"/>
      <c r="R24" s="6"/>
      <c r="S24" s="234"/>
    </row>
    <row r="25" spans="2:19" s="1" customFormat="1" ht="15" customHeight="1" x14ac:dyDescent="0.25">
      <c r="B25" s="8"/>
      <c r="C25" s="424" t="s">
        <v>98</v>
      </c>
      <c r="D25" s="425"/>
      <c r="E25" s="425"/>
      <c r="F25" s="44" t="s">
        <v>13</v>
      </c>
      <c r="G25" s="45"/>
      <c r="H25" s="45"/>
      <c r="I25" s="55"/>
      <c r="J25" s="10"/>
      <c r="K25" s="52"/>
      <c r="M25" s="238"/>
      <c r="N25" s="232"/>
      <c r="O25" s="239"/>
      <c r="Q25" s="235">
        <f>IF(I25&gt;K25,2,IF(I25&lt;K25,0,1))</f>
        <v>1</v>
      </c>
      <c r="R25" s="381">
        <f>IFERROR(SUM(K25:K27)/K18,0)</f>
        <v>0</v>
      </c>
      <c r="S25" s="382"/>
    </row>
    <row r="26" spans="2:19" s="1" customFormat="1" ht="15" customHeight="1" x14ac:dyDescent="0.25">
      <c r="B26" s="8"/>
      <c r="C26" s="457"/>
      <c r="D26" s="458"/>
      <c r="E26" s="458"/>
      <c r="F26" s="22" t="s">
        <v>17</v>
      </c>
      <c r="G26" s="22"/>
      <c r="H26" s="22"/>
      <c r="I26" s="56"/>
      <c r="J26" s="10"/>
      <c r="K26" s="53"/>
      <c r="M26" s="240"/>
      <c r="N26" s="231"/>
      <c r="O26" s="241"/>
      <c r="Q26" s="235">
        <f>IF(I26&gt;K26,2,IF(I26&lt;K26,0,1))</f>
        <v>1</v>
      </c>
      <c r="R26" s="452"/>
      <c r="S26" s="400"/>
    </row>
    <row r="27" spans="2:19" s="1" customFormat="1" ht="15" customHeight="1" thickBot="1" x14ac:dyDescent="0.3">
      <c r="B27" s="8"/>
      <c r="C27" s="459"/>
      <c r="D27" s="460"/>
      <c r="E27" s="460"/>
      <c r="F27" s="46" t="s">
        <v>6</v>
      </c>
      <c r="G27" s="46"/>
      <c r="H27" s="46"/>
      <c r="I27" s="57"/>
      <c r="J27" s="10"/>
      <c r="K27" s="54"/>
      <c r="M27" s="240"/>
      <c r="N27" s="231"/>
      <c r="O27" s="241"/>
      <c r="Q27" s="235">
        <f>IF(I27&gt;K27,2,IF(I27&lt;K27,0,1))</f>
        <v>1</v>
      </c>
      <c r="R27" s="453"/>
      <c r="S27" s="454"/>
    </row>
    <row r="28" spans="2:19" s="1" customFormat="1" ht="3" customHeight="1" thickBot="1" x14ac:dyDescent="0.3">
      <c r="B28" s="8"/>
      <c r="C28" s="8"/>
      <c r="I28" s="3"/>
      <c r="J28" s="3"/>
      <c r="K28" s="13"/>
      <c r="M28" s="240"/>
      <c r="N28" s="231"/>
      <c r="O28" s="241"/>
      <c r="Q28" s="235"/>
      <c r="R28" s="159"/>
      <c r="S28" s="234"/>
    </row>
    <row r="29" spans="2:19" s="1" customFormat="1" ht="15" customHeight="1" x14ac:dyDescent="0.25">
      <c r="B29" s="8"/>
      <c r="C29" s="424" t="s">
        <v>99</v>
      </c>
      <c r="D29" s="425"/>
      <c r="E29" s="425"/>
      <c r="F29" s="45" t="s">
        <v>7</v>
      </c>
      <c r="G29" s="45"/>
      <c r="H29" s="45"/>
      <c r="I29" s="55"/>
      <c r="J29" s="10"/>
      <c r="K29" s="52"/>
      <c r="M29" s="376">
        <f>IF(D10="Baladin",I9*I18*3.5,IF(D10="Louveteau",I9*I18*3.5,IF(D10="Eclaireur",I9*I18*5,0)))</f>
        <v>0</v>
      </c>
      <c r="N29" s="377"/>
      <c r="O29" s="378"/>
      <c r="Q29" s="235">
        <f>IF(I29&gt;K29,2,IF(I29&lt;K29,0,1))</f>
        <v>1</v>
      </c>
      <c r="R29" s="385">
        <f>IFERROR(SUM(K29:K31)/K18,0)</f>
        <v>0</v>
      </c>
      <c r="S29" s="386"/>
    </row>
    <row r="30" spans="2:19" s="1" customFormat="1" ht="15" customHeight="1" x14ac:dyDescent="0.25">
      <c r="B30" s="8"/>
      <c r="C30" s="420"/>
      <c r="D30" s="421"/>
      <c r="E30" s="421"/>
      <c r="F30" s="22" t="s">
        <v>8</v>
      </c>
      <c r="G30" s="22"/>
      <c r="H30" s="22"/>
      <c r="I30" s="56"/>
      <c r="J30" s="10"/>
      <c r="K30" s="53"/>
      <c r="M30" s="242"/>
      <c r="N30" s="243"/>
      <c r="O30" s="244"/>
      <c r="Q30" s="235">
        <f>IF(I30&gt;K30,2,IF(I30&lt;K30,0,1))</f>
        <v>1</v>
      </c>
      <c r="R30" s="448"/>
      <c r="S30" s="449"/>
    </row>
    <row r="31" spans="2:19" s="1" customFormat="1" ht="15" customHeight="1" thickBot="1" x14ac:dyDescent="0.3">
      <c r="B31" s="8"/>
      <c r="C31" s="422"/>
      <c r="D31" s="423"/>
      <c r="E31" s="423"/>
      <c r="F31" s="47" t="s">
        <v>112</v>
      </c>
      <c r="G31" s="46"/>
      <c r="H31" s="46"/>
      <c r="I31" s="57"/>
      <c r="J31" s="10"/>
      <c r="K31" s="53"/>
      <c r="M31" s="245"/>
      <c r="N31" s="246"/>
      <c r="O31" s="247"/>
      <c r="Q31" s="235">
        <f>IF(I31&gt;K31,2,IF(I31&lt;K31,0,1))</f>
        <v>1</v>
      </c>
      <c r="R31" s="450"/>
      <c r="S31" s="451"/>
    </row>
    <row r="32" spans="2:19" s="1" customFormat="1" ht="3" customHeight="1" thickBot="1" x14ac:dyDescent="0.3">
      <c r="B32" s="8"/>
      <c r="C32" s="8"/>
      <c r="I32" s="3"/>
      <c r="J32" s="3"/>
      <c r="M32" s="391"/>
      <c r="N32" s="392"/>
      <c r="O32" s="390"/>
      <c r="Q32" s="235"/>
      <c r="R32" s="159"/>
      <c r="S32" s="234"/>
    </row>
    <row r="33" spans="2:19" s="1" customFormat="1" ht="15" customHeight="1" thickBot="1" x14ac:dyDescent="0.3">
      <c r="B33" s="8"/>
      <c r="C33" s="426" t="s">
        <v>100</v>
      </c>
      <c r="D33" s="427"/>
      <c r="E33" s="427"/>
      <c r="F33" s="48" t="s">
        <v>10</v>
      </c>
      <c r="G33" s="48"/>
      <c r="H33" s="48"/>
      <c r="I33" s="58"/>
      <c r="J33" s="10"/>
      <c r="K33" s="168">
        <f>'Liste des dépenses'!G7</f>
        <v>0</v>
      </c>
      <c r="M33" s="376">
        <f>IF(D10="Baladin",I9*I18*5,IF(D10="Louveteau",I9*I18*5,IF(D10="Eclaireur",I9*I18*6.5,IF(D10="Pionnier",I9*I18*7,IF(D10="Camp d'unité",I9*I18*6,0)))))</f>
        <v>0</v>
      </c>
      <c r="N33" s="377"/>
      <c r="O33" s="378"/>
      <c r="Q33" s="235">
        <f>IF(I33&gt;K33,2,IF(I33&lt;K33,0,1))</f>
        <v>1</v>
      </c>
      <c r="R33" s="379">
        <f>IFERROR(K33/I9/K18,0)</f>
        <v>0</v>
      </c>
      <c r="S33" s="380"/>
    </row>
    <row r="34" spans="2:19" s="1" customFormat="1" ht="3" customHeight="1" thickBot="1" x14ac:dyDescent="0.3">
      <c r="B34" s="8"/>
      <c r="K34" s="1">
        <v>0</v>
      </c>
      <c r="M34" s="403"/>
      <c r="N34" s="404"/>
      <c r="O34" s="388"/>
      <c r="Q34" s="235"/>
      <c r="R34" s="159"/>
      <c r="S34" s="234"/>
    </row>
    <row r="35" spans="2:19" s="1" customFormat="1" ht="15" customHeight="1" x14ac:dyDescent="0.25">
      <c r="B35" s="8"/>
      <c r="C35" s="49" t="s">
        <v>113</v>
      </c>
      <c r="D35" s="50"/>
      <c r="E35" s="169"/>
      <c r="F35" s="45" t="s">
        <v>214</v>
      </c>
      <c r="G35" s="45"/>
      <c r="H35" s="45"/>
      <c r="I35" s="55"/>
      <c r="J35" s="10"/>
      <c r="K35" s="170">
        <f>'Liste des dépenses'!G8</f>
        <v>0</v>
      </c>
      <c r="M35" s="396"/>
      <c r="N35" s="397"/>
      <c r="O35" s="382"/>
      <c r="Q35" s="235">
        <f>IF(I35&gt;K35,2,IF(I35&lt;K35,0,1))</f>
        <v>1</v>
      </c>
      <c r="R35" s="385">
        <f>IFERROR(K35/SUM(K18),0)</f>
        <v>0</v>
      </c>
      <c r="S35" s="386"/>
    </row>
    <row r="36" spans="2:19" s="1" customFormat="1" ht="16.2" customHeight="1" thickBot="1" x14ac:dyDescent="0.3">
      <c r="B36" s="8"/>
      <c r="C36" s="455" t="s">
        <v>114</v>
      </c>
      <c r="D36" s="456"/>
      <c r="E36" s="456"/>
      <c r="F36" s="46" t="s">
        <v>11</v>
      </c>
      <c r="G36" s="46"/>
      <c r="H36" s="47"/>
      <c r="I36" s="57"/>
      <c r="J36" s="10"/>
      <c r="K36" s="171">
        <f>'Liste des dépenses'!G9</f>
        <v>0</v>
      </c>
      <c r="M36" s="398"/>
      <c r="N36" s="399"/>
      <c r="O36" s="400"/>
      <c r="Q36" s="235">
        <f>IF(I36&gt;K36,2,IF(I36&lt;K36,0,1))</f>
        <v>1</v>
      </c>
      <c r="R36" s="387">
        <f>IFERROR(K36/SUM(K18),0)</f>
        <v>0</v>
      </c>
      <c r="S36" s="388"/>
    </row>
    <row r="37" spans="2:19" s="1" customFormat="1" ht="3" customHeight="1" thickBot="1" x14ac:dyDescent="0.3">
      <c r="B37" s="8"/>
      <c r="K37" s="1">
        <v>0</v>
      </c>
      <c r="M37" s="398"/>
      <c r="N37" s="399"/>
      <c r="O37" s="400"/>
      <c r="Q37" s="235"/>
      <c r="R37" s="159"/>
      <c r="S37" s="234"/>
    </row>
    <row r="38" spans="2:19" s="1" customFormat="1" ht="15" customHeight="1" thickBot="1" x14ac:dyDescent="0.3">
      <c r="B38" s="8"/>
      <c r="C38" s="426" t="s">
        <v>101</v>
      </c>
      <c r="D38" s="427"/>
      <c r="E38" s="427"/>
      <c r="F38" s="48" t="s">
        <v>225</v>
      </c>
      <c r="G38" s="48"/>
      <c r="H38" s="158"/>
      <c r="I38" s="58"/>
      <c r="J38" s="10"/>
      <c r="K38" s="170">
        <f>'Liste des dépenses'!G10</f>
        <v>0</v>
      </c>
      <c r="M38" s="398"/>
      <c r="N38" s="399"/>
      <c r="O38" s="400"/>
      <c r="Q38" s="235">
        <f>IF(I38&gt;K38,2,IF(I38&lt;K38,0,1))</f>
        <v>1</v>
      </c>
      <c r="R38" s="389">
        <f>K38</f>
        <v>0</v>
      </c>
      <c r="S38" s="390"/>
    </row>
    <row r="39" spans="2:19" s="1" customFormat="1" ht="3" customHeight="1" thickBot="1" x14ac:dyDescent="0.3">
      <c r="B39" s="8"/>
      <c r="M39" s="398"/>
      <c r="N39" s="399"/>
      <c r="O39" s="400"/>
      <c r="Q39" s="235"/>
      <c r="R39" s="159"/>
      <c r="S39" s="234"/>
    </row>
    <row r="40" spans="2:19" s="1" customFormat="1" ht="15" customHeight="1" x14ac:dyDescent="0.25">
      <c r="B40" s="8"/>
      <c r="C40" s="424" t="s">
        <v>102</v>
      </c>
      <c r="D40" s="425"/>
      <c r="E40" s="425"/>
      <c r="F40" s="45" t="s">
        <v>18</v>
      </c>
      <c r="G40" s="45"/>
      <c r="H40" s="45"/>
      <c r="I40" s="55"/>
      <c r="J40" s="10"/>
      <c r="K40" s="52"/>
      <c r="M40" s="398"/>
      <c r="N40" s="399"/>
      <c r="O40" s="400"/>
      <c r="Q40" s="235">
        <f>IF(I40&gt;K40,2,IF(I40&lt;K40,0,1))</f>
        <v>1</v>
      </c>
      <c r="R40" s="442">
        <f>SUM(K40:K42)</f>
        <v>0</v>
      </c>
      <c r="S40" s="443"/>
    </row>
    <row r="41" spans="2:19" s="1" customFormat="1" ht="15" customHeight="1" thickBot="1" x14ac:dyDescent="0.3">
      <c r="B41" s="8"/>
      <c r="C41" s="420"/>
      <c r="D41" s="421"/>
      <c r="E41" s="421"/>
      <c r="F41" s="22" t="s">
        <v>9</v>
      </c>
      <c r="G41" s="22"/>
      <c r="H41" s="22"/>
      <c r="I41" s="56"/>
      <c r="J41" s="10"/>
      <c r="K41" s="53"/>
      <c r="M41" s="398"/>
      <c r="N41" s="399"/>
      <c r="O41" s="400"/>
      <c r="Q41" s="235">
        <f>IF(I41&gt;K41,2,IF(I41&lt;K41,0,1))</f>
        <v>1</v>
      </c>
      <c r="R41" s="444"/>
      <c r="S41" s="445"/>
    </row>
    <row r="42" spans="2:19" s="1" customFormat="1" ht="15" customHeight="1" thickBot="1" x14ac:dyDescent="0.3">
      <c r="B42" s="8"/>
      <c r="C42" s="422"/>
      <c r="D42" s="423"/>
      <c r="E42" s="423"/>
      <c r="F42" s="91" t="s">
        <v>64</v>
      </c>
      <c r="G42" s="46"/>
      <c r="H42" s="186"/>
      <c r="I42" s="57"/>
      <c r="J42" s="10"/>
      <c r="K42" s="54"/>
      <c r="M42" s="398"/>
      <c r="N42" s="399"/>
      <c r="O42" s="400"/>
      <c r="Q42" s="235">
        <f>IF(I42&gt;K42,2,IF(I42&lt;K42,0,1))</f>
        <v>1</v>
      </c>
      <c r="R42" s="446"/>
      <c r="S42" s="447"/>
    </row>
    <row r="43" spans="2:19" s="1" customFormat="1" ht="3" customHeight="1" thickBot="1" x14ac:dyDescent="0.3">
      <c r="B43" s="8"/>
      <c r="C43" s="8"/>
      <c r="D43" s="9"/>
      <c r="I43" s="3"/>
      <c r="J43" s="3"/>
      <c r="K43" s="10"/>
      <c r="M43" s="398"/>
      <c r="N43" s="399"/>
      <c r="O43" s="400"/>
      <c r="Q43" s="235"/>
      <c r="R43" s="159"/>
      <c r="S43" s="234"/>
    </row>
    <row r="44" spans="2:19" s="1" customFormat="1" ht="15" customHeight="1" thickBot="1" x14ac:dyDescent="0.3">
      <c r="B44" s="8"/>
      <c r="C44" s="424" t="s">
        <v>103</v>
      </c>
      <c r="D44" s="425"/>
      <c r="E44" s="425"/>
      <c r="F44" s="45" t="s">
        <v>55</v>
      </c>
      <c r="G44" s="45"/>
      <c r="H44" s="92"/>
      <c r="I44" s="55"/>
      <c r="J44" s="10"/>
      <c r="K44" s="52"/>
      <c r="M44" s="398"/>
      <c r="N44" s="399"/>
      <c r="O44" s="400"/>
      <c r="Q44" s="235">
        <f>IF(I44&gt;K44,2,IF(I44&lt;K44,0,1))</f>
        <v>1</v>
      </c>
      <c r="R44" s="381">
        <f>SUM(K44:K45)</f>
        <v>0</v>
      </c>
      <c r="S44" s="382"/>
    </row>
    <row r="45" spans="2:19" s="1" customFormat="1" ht="15" customHeight="1" thickBot="1" x14ac:dyDescent="0.3">
      <c r="B45" s="8"/>
      <c r="C45" s="123"/>
      <c r="D45" s="51"/>
      <c r="E45" s="47"/>
      <c r="F45" s="428" t="s">
        <v>64</v>
      </c>
      <c r="G45" s="429"/>
      <c r="H45" s="186"/>
      <c r="I45" s="57"/>
      <c r="J45" s="10"/>
      <c r="K45" s="54"/>
      <c r="M45" s="401"/>
      <c r="N45" s="402"/>
      <c r="O45" s="384"/>
      <c r="Q45" s="236">
        <f>IF(I45&gt;K45,2,IF(I45&lt;K45,0,1))</f>
        <v>1</v>
      </c>
      <c r="R45" s="383"/>
      <c r="S45" s="384"/>
    </row>
    <row r="46" spans="2:19" s="1" customFormat="1" ht="4.95" customHeight="1" thickBot="1" x14ac:dyDescent="0.3">
      <c r="B46" s="8"/>
      <c r="C46" s="8"/>
      <c r="D46" s="41"/>
      <c r="E46" s="3"/>
      <c r="F46" s="13"/>
      <c r="O46" s="8"/>
      <c r="P46" s="8"/>
      <c r="Q46" s="3"/>
      <c r="R46" s="3"/>
      <c r="S46" s="13"/>
    </row>
    <row r="47" spans="2:19" s="1" customFormat="1" ht="18" customHeight="1" thickBot="1" x14ac:dyDescent="0.35">
      <c r="B47" s="12"/>
      <c r="C47" s="12"/>
      <c r="D47" s="42"/>
      <c r="E47" s="6"/>
      <c r="F47" s="13"/>
      <c r="G47" s="434" t="s">
        <v>86</v>
      </c>
      <c r="H47" s="435"/>
      <c r="I47" s="59">
        <f>SUM(I25:I45)</f>
        <v>0</v>
      </c>
      <c r="J47" s="39"/>
      <c r="K47" s="59">
        <f>SUM(K25:K45)</f>
        <v>0</v>
      </c>
      <c r="L47" s="2"/>
      <c r="M47" s="393">
        <f>IFERROR(K47/I47,0)</f>
        <v>0</v>
      </c>
      <c r="N47" s="394"/>
      <c r="O47" s="160"/>
      <c r="P47" s="12"/>
      <c r="R47" s="6"/>
      <c r="S47" s="10"/>
    </row>
    <row r="48" spans="2:19" s="1" customFormat="1" ht="10.050000000000001" customHeight="1" thickBot="1" x14ac:dyDescent="0.35">
      <c r="B48" s="12"/>
      <c r="C48" s="12"/>
      <c r="D48" s="42"/>
      <c r="E48" s="6"/>
      <c r="F48" s="13"/>
      <c r="G48" s="71"/>
      <c r="H48" s="71"/>
      <c r="I48" s="72"/>
      <c r="J48" s="70"/>
      <c r="K48" s="72"/>
      <c r="L48" s="2"/>
      <c r="M48" s="2"/>
      <c r="N48" s="2"/>
      <c r="O48" s="12"/>
      <c r="P48" s="12"/>
      <c r="R48" s="6"/>
      <c r="S48" s="10"/>
    </row>
    <row r="49" spans="2:19" s="1" customFormat="1" ht="18" customHeight="1" thickBot="1" x14ac:dyDescent="0.35">
      <c r="B49" s="8"/>
      <c r="D49" s="42"/>
      <c r="E49" s="6"/>
      <c r="F49" s="12"/>
      <c r="H49" s="43"/>
      <c r="I49" s="60" t="s">
        <v>82</v>
      </c>
      <c r="J49" s="36"/>
      <c r="K49" s="60" t="s">
        <v>84</v>
      </c>
    </row>
    <row r="50" spans="2:19" s="1" customFormat="1" ht="18" customHeight="1" thickBot="1" x14ac:dyDescent="0.3">
      <c r="B50" s="8"/>
      <c r="C50" s="2"/>
      <c r="D50" s="42"/>
      <c r="E50" s="6"/>
      <c r="F50" s="12"/>
      <c r="I50" s="64" t="s">
        <v>78</v>
      </c>
      <c r="J50" s="6"/>
      <c r="K50" s="62" t="s">
        <v>80</v>
      </c>
    </row>
    <row r="51" spans="2:19" s="1" customFormat="1" ht="18" customHeight="1" thickBot="1" x14ac:dyDescent="0.3">
      <c r="B51" s="8"/>
      <c r="C51" s="436" t="s">
        <v>95</v>
      </c>
      <c r="D51" s="437"/>
      <c r="E51" s="437"/>
      <c r="F51" s="437"/>
      <c r="G51" s="438"/>
      <c r="H51" s="14"/>
      <c r="I51" s="61" t="s">
        <v>79</v>
      </c>
      <c r="J51" s="6"/>
      <c r="K51" s="63" t="s">
        <v>81</v>
      </c>
    </row>
    <row r="52" spans="2:19" s="1" customFormat="1" ht="4.95" customHeight="1" thickBot="1" x14ac:dyDescent="0.3">
      <c r="B52" s="8"/>
      <c r="C52" s="2"/>
      <c r="H52" s="8"/>
      <c r="I52" s="6"/>
      <c r="K52" s="12"/>
    </row>
    <row r="53" spans="2:19" s="1" customFormat="1" ht="15" customHeight="1" x14ac:dyDescent="0.25">
      <c r="B53" s="8"/>
      <c r="C53" s="172" t="s">
        <v>25</v>
      </c>
      <c r="D53" s="76"/>
      <c r="E53" s="76"/>
      <c r="F53" s="77" t="s">
        <v>65</v>
      </c>
      <c r="G53" s="77"/>
      <c r="H53" s="78"/>
      <c r="I53" s="93">
        <f>PAF!F49</f>
        <v>0</v>
      </c>
      <c r="K53" s="93">
        <f>PAF!H49</f>
        <v>0</v>
      </c>
      <c r="O53" s="293"/>
      <c r="P53" s="293"/>
      <c r="Q53" s="293"/>
      <c r="R53" s="293"/>
      <c r="S53" s="293"/>
    </row>
    <row r="54" spans="2:19" s="1" customFormat="1" ht="15" customHeight="1" x14ac:dyDescent="0.25">
      <c r="B54" s="8"/>
      <c r="C54" s="173"/>
      <c r="D54" s="79"/>
      <c r="E54" s="79"/>
      <c r="F54" s="80" t="s">
        <v>66</v>
      </c>
      <c r="G54" s="80"/>
      <c r="H54" s="81"/>
      <c r="I54" s="94">
        <f>PAF!F61</f>
        <v>0</v>
      </c>
      <c r="K54" s="94">
        <f>PAF!H61</f>
        <v>0</v>
      </c>
      <c r="O54" s="293"/>
      <c r="P54" s="293"/>
      <c r="Q54" s="293"/>
      <c r="R54" s="293"/>
      <c r="S54" s="293"/>
    </row>
    <row r="55" spans="2:19" s="1" customFormat="1" ht="15" customHeight="1" thickBot="1" x14ac:dyDescent="0.3">
      <c r="B55" s="8"/>
      <c r="C55" s="174"/>
      <c r="D55" s="82"/>
      <c r="E55" s="82"/>
      <c r="F55" s="82" t="s">
        <v>67</v>
      </c>
      <c r="G55" s="82"/>
      <c r="H55" s="83"/>
      <c r="I55" s="95">
        <f>PAF!F73</f>
        <v>0</v>
      </c>
      <c r="K55" s="95">
        <f>PAF!H73</f>
        <v>0</v>
      </c>
      <c r="O55" s="293"/>
      <c r="P55" s="293"/>
      <c r="Q55" s="293"/>
      <c r="R55" s="293"/>
      <c r="S55" s="293"/>
    </row>
    <row r="56" spans="2:19" s="1" customFormat="1" ht="3" customHeight="1" thickBot="1" x14ac:dyDescent="0.3">
      <c r="B56" s="8"/>
      <c r="D56" s="7"/>
      <c r="E56" s="7"/>
      <c r="H56" s="10"/>
      <c r="I56" s="3"/>
      <c r="K56" s="10"/>
      <c r="O56" s="293"/>
      <c r="P56" s="293"/>
      <c r="Q56" s="293"/>
      <c r="R56" s="293"/>
      <c r="S56" s="293"/>
    </row>
    <row r="57" spans="2:19" s="1" customFormat="1" ht="15" customHeight="1" x14ac:dyDescent="0.25">
      <c r="B57" s="8"/>
      <c r="C57" s="172" t="s">
        <v>26</v>
      </c>
      <c r="D57" s="76"/>
      <c r="E57" s="76"/>
      <c r="F57" s="77" t="s">
        <v>30</v>
      </c>
      <c r="G57" s="77"/>
      <c r="H57" s="78"/>
      <c r="I57" s="73"/>
      <c r="K57" s="93">
        <f>I57</f>
        <v>0</v>
      </c>
      <c r="O57" s="293"/>
      <c r="P57" s="293"/>
      <c r="Q57" s="293"/>
      <c r="R57" s="293"/>
      <c r="S57" s="293"/>
    </row>
    <row r="58" spans="2:19" s="1" customFormat="1" ht="15" customHeight="1" thickBot="1" x14ac:dyDescent="0.3">
      <c r="B58" s="8"/>
      <c r="C58" s="174"/>
      <c r="D58" s="82"/>
      <c r="E58" s="82"/>
      <c r="F58" s="82" t="s">
        <v>29</v>
      </c>
      <c r="G58" s="82"/>
      <c r="H58" s="83"/>
      <c r="I58" s="74"/>
      <c r="K58" s="95">
        <f>I58</f>
        <v>0</v>
      </c>
      <c r="O58" s="293"/>
      <c r="P58" s="293"/>
      <c r="Q58" s="293"/>
      <c r="R58" s="293"/>
      <c r="S58" s="293"/>
    </row>
    <row r="59" spans="2:19" s="1" customFormat="1" ht="3" customHeight="1" thickBot="1" x14ac:dyDescent="0.3">
      <c r="B59" s="8"/>
      <c r="C59" s="79"/>
      <c r="D59" s="79"/>
      <c r="E59" s="84"/>
      <c r="F59" s="84"/>
      <c r="G59" s="79"/>
      <c r="H59" s="85"/>
      <c r="I59" s="3"/>
      <c r="K59" s="10"/>
    </row>
    <row r="60" spans="2:19" s="1" customFormat="1" ht="15" customHeight="1" thickBot="1" x14ac:dyDescent="0.3">
      <c r="B60" s="8"/>
      <c r="C60" s="175" t="s">
        <v>27</v>
      </c>
      <c r="D60" s="87"/>
      <c r="E60" s="86"/>
      <c r="F60" s="86" t="s">
        <v>0</v>
      </c>
      <c r="G60" s="87"/>
      <c r="H60" s="88"/>
      <c r="I60" s="75"/>
      <c r="K60" s="176">
        <f>I60</f>
        <v>0</v>
      </c>
    </row>
    <row r="61" spans="2:19" s="1" customFormat="1" ht="3" customHeight="1" thickBot="1" x14ac:dyDescent="0.3">
      <c r="B61" s="8"/>
      <c r="C61" s="9"/>
      <c r="H61" s="10"/>
      <c r="I61" s="8"/>
      <c r="K61" s="10"/>
    </row>
    <row r="62" spans="2:19" s="1" customFormat="1" ht="15" customHeight="1" x14ac:dyDescent="0.25">
      <c r="B62" s="8"/>
      <c r="C62" s="172" t="s">
        <v>28</v>
      </c>
      <c r="D62" s="76"/>
      <c r="E62" s="89"/>
      <c r="F62" s="77" t="s">
        <v>203</v>
      </c>
      <c r="G62" s="90"/>
      <c r="H62" s="300" t="s">
        <v>202</v>
      </c>
      <c r="I62" s="73"/>
      <c r="K62" s="93">
        <f>I62</f>
        <v>0</v>
      </c>
    </row>
    <row r="63" spans="2:19" s="1" customFormat="1" ht="15" customHeight="1" thickBot="1" x14ac:dyDescent="0.3">
      <c r="B63" s="8"/>
      <c r="C63" s="177"/>
      <c r="D63" s="79"/>
      <c r="E63" s="84"/>
      <c r="F63" s="80" t="s">
        <v>210</v>
      </c>
      <c r="G63" s="84"/>
      <c r="H63" s="301" t="s">
        <v>202</v>
      </c>
      <c r="I63" s="98"/>
      <c r="K63" s="178"/>
    </row>
    <row r="64" spans="2:19" s="1" customFormat="1" ht="15" customHeight="1" thickBot="1" x14ac:dyDescent="0.3">
      <c r="B64" s="8"/>
      <c r="C64" s="177"/>
      <c r="D64" s="79"/>
      <c r="E64" s="84"/>
      <c r="F64" s="96" t="s">
        <v>64</v>
      </c>
      <c r="G64" s="97"/>
      <c r="H64" s="186"/>
      <c r="I64" s="98"/>
      <c r="K64" s="179">
        <f>I64</f>
        <v>0</v>
      </c>
    </row>
    <row r="65" spans="2:19" s="1" customFormat="1" ht="15" customHeight="1" thickBot="1" x14ac:dyDescent="0.3">
      <c r="B65" s="8"/>
      <c r="C65" s="174"/>
      <c r="D65" s="82"/>
      <c r="E65" s="82"/>
      <c r="F65" s="157" t="s">
        <v>89</v>
      </c>
      <c r="G65" s="157"/>
      <c r="H65" s="302"/>
      <c r="I65" s="74"/>
      <c r="K65" s="180">
        <f>I65*0.9</f>
        <v>0</v>
      </c>
    </row>
    <row r="66" spans="2:19" s="1" customFormat="1" ht="4.95" customHeight="1" thickBot="1" x14ac:dyDescent="0.3">
      <c r="B66" s="8"/>
      <c r="C66" s="8"/>
      <c r="D66" s="41"/>
      <c r="E66" s="3"/>
      <c r="F66" s="13"/>
      <c r="H66" s="7"/>
      <c r="O66" s="10"/>
      <c r="P66" s="8"/>
      <c r="Q66" s="3"/>
      <c r="R66" s="3"/>
      <c r="S66" s="10"/>
    </row>
    <row r="67" spans="2:19" s="1" customFormat="1" ht="18" customHeight="1" thickBot="1" x14ac:dyDescent="0.3">
      <c r="B67" s="8"/>
      <c r="C67" s="8"/>
      <c r="D67" s="41"/>
      <c r="E67" s="3"/>
      <c r="F67" s="13"/>
      <c r="G67" s="430" t="s">
        <v>87</v>
      </c>
      <c r="H67" s="431"/>
      <c r="I67" s="99">
        <f>SUM(I53:I65)</f>
        <v>0</v>
      </c>
      <c r="J67" s="21"/>
      <c r="K67" s="99">
        <f>SUM(K53:K65)</f>
        <v>0</v>
      </c>
      <c r="M67" s="393">
        <f>IFERROR(K67/I67,0)</f>
        <v>0</v>
      </c>
      <c r="N67" s="394"/>
      <c r="O67" s="10"/>
      <c r="P67" s="8"/>
      <c r="Q67" s="10"/>
      <c r="R67" s="3"/>
      <c r="S67" s="10"/>
    </row>
    <row r="68" spans="2:19" s="1" customFormat="1" ht="10.050000000000001" customHeight="1" thickBot="1" x14ac:dyDescent="0.3">
      <c r="B68" s="8"/>
      <c r="C68" s="8"/>
      <c r="D68" s="41"/>
      <c r="E68" s="3"/>
      <c r="F68" s="3"/>
      <c r="G68" s="101"/>
      <c r="O68" s="8"/>
      <c r="P68" s="8"/>
      <c r="Q68" s="3"/>
      <c r="R68" s="3"/>
      <c r="S68" s="3"/>
    </row>
    <row r="69" spans="2:19" s="2" customFormat="1" ht="18" customHeight="1" thickBot="1" x14ac:dyDescent="0.3">
      <c r="B69" s="8"/>
      <c r="C69" s="8"/>
      <c r="D69" s="41"/>
      <c r="E69" s="3"/>
      <c r="F69" s="100"/>
      <c r="G69" s="432" t="s">
        <v>88</v>
      </c>
      <c r="H69" s="433"/>
      <c r="I69" s="181">
        <f>I67-I47</f>
        <v>0</v>
      </c>
      <c r="J69" s="182"/>
      <c r="K69" s="181">
        <f>K67-K47</f>
        <v>0</v>
      </c>
      <c r="M69" s="395"/>
      <c r="N69" s="395"/>
    </row>
    <row r="70" spans="2:19" s="1" customFormat="1" ht="4.95" customHeight="1" thickBot="1" x14ac:dyDescent="0.3">
      <c r="B70" s="8"/>
      <c r="C70" s="8"/>
      <c r="D70" s="41"/>
      <c r="E70" s="3"/>
      <c r="F70" s="13"/>
      <c r="H70" s="183"/>
    </row>
    <row r="71" spans="2:19" ht="13.8" thickBot="1" x14ac:dyDescent="0.3">
      <c r="B71" s="15"/>
      <c r="C71" s="15"/>
      <c r="D71" s="15"/>
      <c r="E71" s="15"/>
      <c r="F71" s="15"/>
      <c r="G71" s="411" t="s">
        <v>109</v>
      </c>
      <c r="H71" s="412"/>
      <c r="I71" s="413"/>
      <c r="K71" s="184">
        <f>K69-I69</f>
        <v>0</v>
      </c>
      <c r="O71" s="15"/>
      <c r="P71" s="15"/>
      <c r="Q71" s="15"/>
      <c r="R71" s="15"/>
      <c r="S71" s="15"/>
    </row>
    <row r="72" spans="2:19" hidden="1" x14ac:dyDescent="0.25">
      <c r="B72" s="15"/>
      <c r="C72" s="15"/>
      <c r="D72" s="15"/>
      <c r="E72" s="15"/>
      <c r="F72" s="15"/>
      <c r="O72" s="15"/>
      <c r="P72" s="15"/>
      <c r="Q72" s="15"/>
      <c r="R72" s="15"/>
      <c r="S72" s="15"/>
    </row>
    <row r="82" spans="4:4" s="15" customFormat="1" hidden="1" x14ac:dyDescent="0.25">
      <c r="D82" s="185"/>
    </row>
    <row r="83" spans="4:4" s="15" customFormat="1" hidden="1" x14ac:dyDescent="0.25">
      <c r="D83" s="185"/>
    </row>
    <row r="84" spans="4:4" s="15" customFormat="1" hidden="1" x14ac:dyDescent="0.25">
      <c r="D84" s="185"/>
    </row>
    <row r="85" spans="4:4" s="15" customFormat="1" hidden="1" x14ac:dyDescent="0.25">
      <c r="D85" s="185"/>
    </row>
    <row r="86" spans="4:4" s="15" customFormat="1" hidden="1" x14ac:dyDescent="0.25">
      <c r="D86" s="185"/>
    </row>
    <row r="87" spans="4:4" s="15" customFormat="1" hidden="1" x14ac:dyDescent="0.25">
      <c r="D87" s="185"/>
    </row>
    <row r="107" ht="10.050000000000001" customHeight="1" x14ac:dyDescent="0.25"/>
    <row r="110" x14ac:dyDescent="0.25"/>
    <row r="111" x14ac:dyDescent="0.25"/>
  </sheetData>
  <sheetProtection selectLockedCells="1"/>
  <mergeCells count="53">
    <mergeCell ref="B2:S2"/>
    <mergeCell ref="R40:S42"/>
    <mergeCell ref="R29:S31"/>
    <mergeCell ref="R25:S27"/>
    <mergeCell ref="C36:E36"/>
    <mergeCell ref="C25:E25"/>
    <mergeCell ref="C26:E27"/>
    <mergeCell ref="C29:E29"/>
    <mergeCell ref="C23:G23"/>
    <mergeCell ref="B3:S3"/>
    <mergeCell ref="L10:O10"/>
    <mergeCell ref="I19:K19"/>
    <mergeCell ref="D9:F9"/>
    <mergeCell ref="D10:F10"/>
    <mergeCell ref="D12:F12"/>
    <mergeCell ref="D14:F14"/>
    <mergeCell ref="G71:I71"/>
    <mergeCell ref="D13:F13"/>
    <mergeCell ref="D16:F16"/>
    <mergeCell ref="C30:E31"/>
    <mergeCell ref="C40:E40"/>
    <mergeCell ref="C41:E42"/>
    <mergeCell ref="C33:E33"/>
    <mergeCell ref="F45:G45"/>
    <mergeCell ref="G67:H67"/>
    <mergeCell ref="G69:H69"/>
    <mergeCell ref="C38:E38"/>
    <mergeCell ref="C44:E44"/>
    <mergeCell ref="G47:H47"/>
    <mergeCell ref="C51:G51"/>
    <mergeCell ref="M47:N47"/>
    <mergeCell ref="M69:N69"/>
    <mergeCell ref="M67:N67"/>
    <mergeCell ref="M33:O33"/>
    <mergeCell ref="M35:O45"/>
    <mergeCell ref="M34:O34"/>
    <mergeCell ref="M29:O29"/>
    <mergeCell ref="R33:S33"/>
    <mergeCell ref="R44:S45"/>
    <mergeCell ref="R35:S35"/>
    <mergeCell ref="R36:S36"/>
    <mergeCell ref="R38:S38"/>
    <mergeCell ref="M32:O32"/>
    <mergeCell ref="Q21:S21"/>
    <mergeCell ref="Q22:Q23"/>
    <mergeCell ref="R22:S23"/>
    <mergeCell ref="G5:J5"/>
    <mergeCell ref="G6:J6"/>
    <mergeCell ref="M22:O23"/>
    <mergeCell ref="M21:O21"/>
    <mergeCell ref="B7:S7"/>
    <mergeCell ref="D17:F17"/>
    <mergeCell ref="D18:F18"/>
  </mergeCells>
  <phoneticPr fontId="0" type="noConversion"/>
  <conditionalFormatting sqref="I69">
    <cfRule type="cellIs" dxfId="7" priority="9" operator="lessThan">
      <formula>0</formula>
    </cfRule>
    <cfRule type="cellIs" dxfId="6" priority="10" operator="greaterThan">
      <formula>0</formula>
    </cfRule>
  </conditionalFormatting>
  <conditionalFormatting sqref="K69">
    <cfRule type="cellIs" dxfId="5" priority="7" operator="lessThan">
      <formula>0</formula>
    </cfRule>
    <cfRule type="cellIs" dxfId="4" priority="8" operator="greaterThan">
      <formula>0</formula>
    </cfRule>
  </conditionalFormatting>
  <conditionalFormatting sqref="K71">
    <cfRule type="cellIs" dxfId="3" priority="2" operator="lessThan">
      <formula>0</formula>
    </cfRule>
    <cfRule type="cellIs" dxfId="2" priority="3" operator="greaterThan">
      <formula>0</formula>
    </cfRule>
  </conditionalFormatting>
  <conditionalFormatting sqref="Q25:Q45">
    <cfRule type="colorScale" priority="1">
      <colorScale>
        <cfvo type="num" val="0"/>
        <cfvo type="num" val="1"/>
        <cfvo type="num" val="2"/>
        <color rgb="FFF8696B"/>
        <color theme="4"/>
        <color rgb="FF63BE7B"/>
      </colorScale>
    </cfRule>
  </conditionalFormatting>
  <conditionalFormatting sqref="Q69">
    <cfRule type="cellIs" dxfId="1" priority="13" stopIfTrue="1" operator="lessThan">
      <formula>0</formula>
    </cfRule>
  </conditionalFormatting>
  <conditionalFormatting sqref="S69">
    <cfRule type="cellIs" dxfId="0" priority="12" stopIfTrue="1" operator="lessThan">
      <formula>0</formula>
    </cfRule>
  </conditionalFormatting>
  <dataValidations xWindow="923" yWindow="693" count="6">
    <dataValidation type="decimal" operator="greaterThan" allowBlank="1" showInputMessage="1" showErrorMessage="1" promptTitle="Encode le montant intendance" prompt="PROPOSITIONS_x000a_&gt; Balalins = 5€ max/jour/pers._x000a_&gt; Louveteaux = 5€ max/jour/pers._x000a_&gt; Eclaireurs = 6,5€ max/jour/pers._x000a_&gt; Pionniers et Routiers =&gt; tout dépend de la destination et donc du coût de la vie sur place" sqref="I33" xr:uid="{00000000-0002-0000-0100-000000000000}">
      <formula1>0</formula1>
    </dataValidation>
    <dataValidation allowBlank="1" showInputMessage="1" showErrorMessage="1" promptTitle="Encode ton unité" prompt="Merci de saisir ton unité avec le format XY123_x000a_Exemple : BH009" sqref="D9:F9" xr:uid="{00000000-0002-0000-0100-000001000000}"/>
    <dataValidation type="whole" allowBlank="1" showInputMessage="1" showErrorMessage="1" errorTitle="Encode que des nombres" error="Tu ne peux pas encoder de lettres._x000a_Merci d'encoder uniquement des chiffres ou des nombres :-)" sqref="I9:I11 K12 F5" xr:uid="{00000000-0002-0000-0100-000002000000}">
      <formula1>0</formula1>
      <formula2>30</formula2>
    </dataValidation>
    <dataValidation type="decimal" allowBlank="1" showInputMessage="1" showErrorMessage="1" promptTitle="Encode le montant de la location" prompt="PROPOSITIONS_x000a_Une fourchette acceptable :_x000a_&gt; bâtiments =&gt; entre 2,5€ et 3,5€/pers/jour _x000a_&gt; prairie =&gt; entre 1€ et 2€/pers/jour _x000a_+ charges et taxes de séjour" sqref="I29" xr:uid="{00000000-0002-0000-0100-000003000000}">
      <formula1>1</formula1>
      <formula2>3000</formula2>
    </dataValidation>
    <dataValidation allowBlank="1" showInputMessage="1" showErrorMessage="1" promptTitle="Encode le montant du matériel" prompt="Nous ne prendrons pas en compte l'achat de tente ou de gros matériel qui serviront pour plusieurs années, car ça ne fait pas partie du budget de camp 2021 à proprement parlé," sqref="I35" xr:uid="{00000000-0002-0000-0100-000004000000}"/>
    <dataValidation type="date" errorStyle="information" allowBlank="1" showInputMessage="1" showErrorMessage="1" errorTitle="La date n'est pas correcte" error="Merci d'encoder la date sous le format suivant : jj-mm-2021" sqref="Q9" xr:uid="{00000000-0002-0000-0100-000005000000}">
      <formula1>44737</formula1>
      <formula2>44804</formula2>
    </dataValidation>
  </dataValidations>
  <hyperlinks>
    <hyperlink ref="H62" location="'Explications subsides'!A1" display="Plus d'info en cliquant ici" xr:uid="{00000000-0004-0000-0100-000000000000}"/>
    <hyperlink ref="H63" location="'Explications subsides'!A1" display="Plus d'info en cliquant ici" xr:uid="{00000000-0004-0000-0100-000001000000}"/>
  </hyperlinks>
  <printOptions horizontalCentered="1" verticalCentered="1"/>
  <pageMargins left="0.25" right="0.25" top="0.25" bottom="0.25" header="0.25" footer="0.25"/>
  <pageSetup scale="65" orientation="portrait" r:id="rId1"/>
  <headerFooter alignWithMargins="0"/>
  <drawing r:id="rId2"/>
  <extLst>
    <ext xmlns:x14="http://schemas.microsoft.com/office/spreadsheetml/2009/9/main" uri="{CCE6A557-97BC-4b89-ADB6-D9C93CAAB3DF}">
      <x14:dataValidations xmlns:xm="http://schemas.microsoft.com/office/excel/2006/main" xWindow="923" yWindow="693" count="1">
        <x14:dataValidation type="list" allowBlank="1" showInputMessage="1" showErrorMessage="1" promptTitle="Choix de la section" prompt="Merci de sélectionner la section pour laquelle une demande au Fonds Solidarité Camps est introduite" xr:uid="{00000000-0002-0000-0100-000006000000}">
          <x14:formula1>
            <xm:f>Listes!$A$1:$A$6</xm:f>
          </x14:formula1>
          <xm:sqref>D10:F10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theme="6" tint="0.39997558519241921"/>
  </sheetPr>
  <dimension ref="A1:P106"/>
  <sheetViews>
    <sheetView showGridLines="0" zoomScale="120" zoomScaleNormal="120" workbookViewId="0">
      <selection activeCell="D9" sqref="D9"/>
    </sheetView>
  </sheetViews>
  <sheetFormatPr baseColWidth="10" defaultColWidth="0" defaultRowHeight="13.2" zeroHeight="1" x14ac:dyDescent="0.25"/>
  <cols>
    <col min="1" max="1" width="2.109375" customWidth="1"/>
    <col min="2" max="2" width="3.77734375" customWidth="1"/>
    <col min="3" max="4" width="20.6640625" style="15" customWidth="1"/>
    <col min="5" max="5" width="2.6640625" style="15" customWidth="1"/>
    <col min="6" max="6" width="16.6640625" style="187" customWidth="1"/>
    <col min="7" max="7" width="2.6640625" customWidth="1"/>
    <col min="8" max="8" width="16.6640625" style="187" customWidth="1"/>
    <col min="9" max="9" width="2.6640625" customWidth="1"/>
    <col min="10" max="10" width="11.33203125" hidden="1" customWidth="1"/>
  </cols>
  <sheetData>
    <row r="1" spans="1:16" ht="10.050000000000001" customHeight="1" thickBot="1" x14ac:dyDescent="0.3"/>
    <row r="2" spans="1:16" s="15" customFormat="1" ht="18" thickBot="1" x14ac:dyDescent="0.35">
      <c r="A2" s="70"/>
      <c r="B2" s="188"/>
      <c r="C2" s="101"/>
      <c r="D2" s="470" t="s">
        <v>56</v>
      </c>
      <c r="E2" s="470"/>
      <c r="F2" s="470"/>
      <c r="G2" s="189"/>
      <c r="H2" s="190"/>
      <c r="L2" s="161"/>
      <c r="M2" s="161"/>
      <c r="N2" s="161"/>
      <c r="O2" s="161"/>
      <c r="P2" s="163"/>
    </row>
    <row r="3" spans="1:16" ht="10.050000000000001" customHeight="1" x14ac:dyDescent="0.3">
      <c r="D3" s="43"/>
    </row>
    <row r="4" spans="1:16" ht="15.6" x14ac:dyDescent="0.3">
      <c r="F4" s="27" t="s">
        <v>19</v>
      </c>
      <c r="G4" s="6"/>
      <c r="H4" s="32" t="s">
        <v>20</v>
      </c>
    </row>
    <row r="5" spans="1:16" x14ac:dyDescent="0.25">
      <c r="F5" s="28" t="s">
        <v>22</v>
      </c>
      <c r="G5" s="6"/>
      <c r="H5" s="33" t="s">
        <v>22</v>
      </c>
    </row>
    <row r="6" spans="1:16" ht="13.8" thickBot="1" x14ac:dyDescent="0.3">
      <c r="F6" s="29" t="s">
        <v>24</v>
      </c>
      <c r="G6" s="6"/>
      <c r="H6" s="34" t="s">
        <v>23</v>
      </c>
    </row>
    <row r="7" spans="1:16" ht="13.8" thickBot="1" x14ac:dyDescent="0.3">
      <c r="B7" s="471" t="s">
        <v>35</v>
      </c>
      <c r="C7" s="472"/>
      <c r="D7" s="1"/>
      <c r="E7" s="6"/>
      <c r="G7" s="6"/>
    </row>
    <row r="8" spans="1:16" ht="13.8" thickBot="1" x14ac:dyDescent="0.3">
      <c r="B8" s="25" t="s">
        <v>70</v>
      </c>
      <c r="C8" s="26" t="s">
        <v>69</v>
      </c>
      <c r="D8" s="26" t="s">
        <v>68</v>
      </c>
      <c r="E8" s="24"/>
      <c r="F8" s="26" t="s">
        <v>47</v>
      </c>
      <c r="G8" s="24"/>
      <c r="H8" s="135" t="s">
        <v>48</v>
      </c>
    </row>
    <row r="9" spans="1:16" x14ac:dyDescent="0.25">
      <c r="B9" s="191">
        <v>1</v>
      </c>
      <c r="C9" s="136"/>
      <c r="D9" s="137"/>
      <c r="E9" s="6"/>
      <c r="F9" s="132"/>
      <c r="G9" s="6"/>
      <c r="H9" s="133"/>
    </row>
    <row r="10" spans="1:16" x14ac:dyDescent="0.25">
      <c r="B10" s="192">
        <v>2</v>
      </c>
      <c r="C10" s="138"/>
      <c r="D10" s="138"/>
      <c r="E10" s="8"/>
      <c r="F10" s="105"/>
      <c r="G10" s="3"/>
      <c r="H10" s="128"/>
    </row>
    <row r="11" spans="1:16" x14ac:dyDescent="0.25">
      <c r="B11" s="134">
        <v>3</v>
      </c>
      <c r="C11" s="138"/>
      <c r="D11" s="138"/>
      <c r="F11" s="105"/>
      <c r="G11" s="3"/>
      <c r="H11" s="128"/>
    </row>
    <row r="12" spans="1:16" x14ac:dyDescent="0.25">
      <c r="B12" s="192">
        <v>4</v>
      </c>
      <c r="C12" s="139"/>
      <c r="D12" s="138"/>
      <c r="E12" s="6"/>
      <c r="F12" s="105"/>
      <c r="G12" s="6"/>
      <c r="H12" s="128"/>
    </row>
    <row r="13" spans="1:16" x14ac:dyDescent="0.25">
      <c r="B13" s="192">
        <v>5</v>
      </c>
      <c r="C13" s="139"/>
      <c r="D13" s="138"/>
      <c r="E13" s="6"/>
      <c r="F13" s="105"/>
      <c r="G13" s="6"/>
      <c r="H13" s="128"/>
    </row>
    <row r="14" spans="1:16" x14ac:dyDescent="0.25">
      <c r="B14" s="192">
        <v>6</v>
      </c>
      <c r="C14" s="138"/>
      <c r="D14" s="138"/>
      <c r="E14" s="8"/>
      <c r="F14" s="105"/>
      <c r="G14" s="3"/>
      <c r="H14" s="128"/>
    </row>
    <row r="15" spans="1:16" x14ac:dyDescent="0.25">
      <c r="B15" s="192">
        <v>7</v>
      </c>
      <c r="C15" s="138"/>
      <c r="D15" s="138"/>
      <c r="F15" s="105"/>
      <c r="G15" s="3"/>
      <c r="H15" s="128"/>
    </row>
    <row r="16" spans="1:16" x14ac:dyDescent="0.25">
      <c r="B16" s="192">
        <v>8</v>
      </c>
      <c r="C16" s="139"/>
      <c r="D16" s="138"/>
      <c r="E16" s="6"/>
      <c r="F16" s="105"/>
      <c r="G16" s="6"/>
      <c r="H16" s="128"/>
    </row>
    <row r="17" spans="2:8" x14ac:dyDescent="0.25">
      <c r="B17" s="192">
        <v>9</v>
      </c>
      <c r="C17" s="139"/>
      <c r="D17" s="138"/>
      <c r="E17" s="6"/>
      <c r="F17" s="105"/>
      <c r="G17" s="6"/>
      <c r="H17" s="128"/>
    </row>
    <row r="18" spans="2:8" x14ac:dyDescent="0.25">
      <c r="B18" s="192">
        <v>10</v>
      </c>
      <c r="C18" s="138"/>
      <c r="D18" s="138"/>
      <c r="E18" s="8"/>
      <c r="F18" s="105"/>
      <c r="G18" s="3"/>
      <c r="H18" s="128"/>
    </row>
    <row r="19" spans="2:8" x14ac:dyDescent="0.25">
      <c r="B19" s="192">
        <v>11</v>
      </c>
      <c r="C19" s="138"/>
      <c r="D19" s="138"/>
      <c r="F19" s="105"/>
      <c r="G19" s="3"/>
      <c r="H19" s="128"/>
    </row>
    <row r="20" spans="2:8" x14ac:dyDescent="0.25">
      <c r="B20" s="192">
        <v>12</v>
      </c>
      <c r="C20" s="138"/>
      <c r="D20" s="138"/>
      <c r="E20" s="8"/>
      <c r="F20" s="105"/>
      <c r="G20" s="3"/>
      <c r="H20" s="128"/>
    </row>
    <row r="21" spans="2:8" x14ac:dyDescent="0.25">
      <c r="B21" s="192">
        <v>13</v>
      </c>
      <c r="C21" s="138"/>
      <c r="D21" s="138"/>
      <c r="F21" s="105"/>
      <c r="G21" s="3"/>
      <c r="H21" s="128"/>
    </row>
    <row r="22" spans="2:8" x14ac:dyDescent="0.25">
      <c r="B22" s="192">
        <v>14</v>
      </c>
      <c r="C22" s="139"/>
      <c r="D22" s="138"/>
      <c r="E22" s="6"/>
      <c r="F22" s="105"/>
      <c r="G22" s="6"/>
      <c r="H22" s="128"/>
    </row>
    <row r="23" spans="2:8" x14ac:dyDescent="0.25">
      <c r="B23" s="192">
        <v>15</v>
      </c>
      <c r="C23" s="139"/>
      <c r="D23" s="138"/>
      <c r="E23" s="6"/>
      <c r="F23" s="105"/>
      <c r="G23" s="6"/>
      <c r="H23" s="128"/>
    </row>
    <row r="24" spans="2:8" x14ac:dyDescent="0.25">
      <c r="B24" s="192">
        <v>16</v>
      </c>
      <c r="C24" s="138"/>
      <c r="D24" s="138"/>
      <c r="E24" s="8"/>
      <c r="F24" s="105"/>
      <c r="G24" s="3"/>
      <c r="H24" s="128"/>
    </row>
    <row r="25" spans="2:8" x14ac:dyDescent="0.25">
      <c r="B25" s="192">
        <v>17</v>
      </c>
      <c r="C25" s="138"/>
      <c r="D25" s="138"/>
      <c r="F25" s="105"/>
      <c r="G25" s="3"/>
      <c r="H25" s="128"/>
    </row>
    <row r="26" spans="2:8" x14ac:dyDescent="0.25">
      <c r="B26" s="192">
        <v>18</v>
      </c>
      <c r="C26" s="138"/>
      <c r="D26" s="138"/>
      <c r="F26" s="105"/>
      <c r="G26" s="3"/>
      <c r="H26" s="128"/>
    </row>
    <row r="27" spans="2:8" x14ac:dyDescent="0.25">
      <c r="B27" s="192">
        <v>19</v>
      </c>
      <c r="C27" s="138"/>
      <c r="D27" s="138"/>
      <c r="F27" s="105"/>
      <c r="G27" s="3"/>
      <c r="H27" s="128"/>
    </row>
    <row r="28" spans="2:8" x14ac:dyDescent="0.25">
      <c r="B28" s="192">
        <v>20</v>
      </c>
      <c r="C28" s="138"/>
      <c r="D28" s="138"/>
      <c r="F28" s="105"/>
      <c r="G28" s="3"/>
      <c r="H28" s="128"/>
    </row>
    <row r="29" spans="2:8" x14ac:dyDescent="0.25">
      <c r="B29" s="192">
        <v>21</v>
      </c>
      <c r="C29" s="138"/>
      <c r="D29" s="138"/>
      <c r="F29" s="105"/>
      <c r="G29" s="3"/>
      <c r="H29" s="128"/>
    </row>
    <row r="30" spans="2:8" x14ac:dyDescent="0.25">
      <c r="B30" s="192">
        <v>22</v>
      </c>
      <c r="C30" s="138"/>
      <c r="D30" s="138"/>
      <c r="F30" s="105"/>
      <c r="G30" s="3"/>
      <c r="H30" s="128"/>
    </row>
    <row r="31" spans="2:8" x14ac:dyDescent="0.25">
      <c r="B31" s="192">
        <v>23</v>
      </c>
      <c r="C31" s="138"/>
      <c r="D31" s="138"/>
      <c r="F31" s="105"/>
      <c r="G31" s="3"/>
      <c r="H31" s="128"/>
    </row>
    <row r="32" spans="2:8" x14ac:dyDescent="0.25">
      <c r="B32" s="192">
        <v>24</v>
      </c>
      <c r="C32" s="138"/>
      <c r="D32" s="138"/>
      <c r="F32" s="105"/>
      <c r="G32" s="3"/>
      <c r="H32" s="128"/>
    </row>
    <row r="33" spans="2:8" x14ac:dyDescent="0.25">
      <c r="B33" s="192">
        <v>25</v>
      </c>
      <c r="C33" s="138"/>
      <c r="D33" s="138"/>
      <c r="F33" s="105"/>
      <c r="G33" s="3"/>
      <c r="H33" s="128"/>
    </row>
    <row r="34" spans="2:8" x14ac:dyDescent="0.25">
      <c r="B34" s="192">
        <v>26</v>
      </c>
      <c r="C34" s="138"/>
      <c r="D34" s="138"/>
      <c r="F34" s="105"/>
      <c r="G34" s="3"/>
      <c r="H34" s="128"/>
    </row>
    <row r="35" spans="2:8" x14ac:dyDescent="0.25">
      <c r="B35" s="192">
        <v>27</v>
      </c>
      <c r="C35" s="138"/>
      <c r="D35" s="138"/>
      <c r="F35" s="105"/>
      <c r="G35" s="3"/>
      <c r="H35" s="128"/>
    </row>
    <row r="36" spans="2:8" x14ac:dyDescent="0.25">
      <c r="B36" s="192">
        <v>28</v>
      </c>
      <c r="C36" s="138"/>
      <c r="D36" s="138"/>
      <c r="F36" s="105"/>
      <c r="G36" s="3"/>
      <c r="H36" s="128"/>
    </row>
    <row r="37" spans="2:8" x14ac:dyDescent="0.25">
      <c r="B37" s="192">
        <v>29</v>
      </c>
      <c r="C37" s="138"/>
      <c r="D37" s="138"/>
      <c r="F37" s="105"/>
      <c r="G37" s="3"/>
      <c r="H37" s="128"/>
    </row>
    <row r="38" spans="2:8" x14ac:dyDescent="0.25">
      <c r="B38" s="192">
        <v>30</v>
      </c>
      <c r="C38" s="138"/>
      <c r="D38" s="138"/>
      <c r="F38" s="105"/>
      <c r="G38" s="3"/>
      <c r="H38" s="128"/>
    </row>
    <row r="39" spans="2:8" x14ac:dyDescent="0.25">
      <c r="B39" s="192">
        <v>31</v>
      </c>
      <c r="C39" s="138"/>
      <c r="D39" s="138"/>
      <c r="F39" s="105"/>
      <c r="G39" s="3"/>
      <c r="H39" s="128"/>
    </row>
    <row r="40" spans="2:8" x14ac:dyDescent="0.25">
      <c r="B40" s="192">
        <v>32</v>
      </c>
      <c r="C40" s="138"/>
      <c r="D40" s="138"/>
      <c r="F40" s="105"/>
      <c r="G40" s="3"/>
      <c r="H40" s="128"/>
    </row>
    <row r="41" spans="2:8" x14ac:dyDescent="0.25">
      <c r="B41" s="192">
        <v>33</v>
      </c>
      <c r="C41" s="138"/>
      <c r="D41" s="138"/>
      <c r="F41" s="105"/>
      <c r="G41" s="3"/>
      <c r="H41" s="128"/>
    </row>
    <row r="42" spans="2:8" x14ac:dyDescent="0.25">
      <c r="B42" s="193" t="s">
        <v>71</v>
      </c>
      <c r="C42" s="138"/>
      <c r="D42" s="138"/>
      <c r="F42" s="105"/>
      <c r="G42" s="3"/>
      <c r="H42" s="128"/>
    </row>
    <row r="43" spans="2:8" x14ac:dyDescent="0.25">
      <c r="B43" s="192" t="s">
        <v>72</v>
      </c>
      <c r="C43" s="140"/>
      <c r="D43" s="140"/>
      <c r="F43" s="105"/>
      <c r="G43" s="3"/>
      <c r="H43" s="128"/>
    </row>
    <row r="44" spans="2:8" x14ac:dyDescent="0.25">
      <c r="B44" s="192" t="s">
        <v>90</v>
      </c>
      <c r="C44" s="140"/>
      <c r="D44" s="140"/>
      <c r="F44" s="105"/>
      <c r="G44" s="3"/>
      <c r="H44" s="128"/>
    </row>
    <row r="45" spans="2:8" x14ac:dyDescent="0.25">
      <c r="B45" s="192" t="s">
        <v>91</v>
      </c>
      <c r="C45" s="140"/>
      <c r="D45" s="140"/>
      <c r="F45" s="105"/>
      <c r="G45" s="3"/>
      <c r="H45" s="128"/>
    </row>
    <row r="46" spans="2:8" x14ac:dyDescent="0.25">
      <c r="B46" s="192" t="s">
        <v>92</v>
      </c>
      <c r="C46" s="140"/>
      <c r="D46" s="140"/>
      <c r="F46" s="105"/>
      <c r="G46" s="3"/>
      <c r="H46" s="128"/>
    </row>
    <row r="47" spans="2:8" x14ac:dyDescent="0.25">
      <c r="B47" s="192" t="s">
        <v>93</v>
      </c>
      <c r="C47" s="140"/>
      <c r="D47" s="140"/>
      <c r="F47" s="105"/>
      <c r="G47" s="3"/>
      <c r="H47" s="128"/>
    </row>
    <row r="48" spans="2:8" ht="13.8" thickBot="1" x14ac:dyDescent="0.3">
      <c r="B48" s="193" t="s">
        <v>94</v>
      </c>
      <c r="C48" s="140"/>
      <c r="D48" s="140"/>
      <c r="E48" s="8"/>
      <c r="F48" s="126"/>
      <c r="H48" s="129"/>
    </row>
    <row r="49" spans="2:8" ht="13.8" thickBot="1" x14ac:dyDescent="0.3">
      <c r="B49" s="194"/>
      <c r="C49" s="195"/>
      <c r="D49" s="127" t="s">
        <v>49</v>
      </c>
      <c r="E49" s="127"/>
      <c r="F49" s="196">
        <f>SUM(F9:F48)</f>
        <v>0</v>
      </c>
      <c r="G49" s="197"/>
      <c r="H49" s="196">
        <f>SUM(H9:H48)</f>
        <v>0</v>
      </c>
    </row>
    <row r="50" spans="2:8" ht="4.95" customHeight="1" thickBot="1" x14ac:dyDescent="0.3">
      <c r="C50"/>
      <c r="D50"/>
      <c r="E50" s="1"/>
    </row>
    <row r="51" spans="2:8" ht="13.8" thickBot="1" x14ac:dyDescent="0.3">
      <c r="B51" s="471" t="s">
        <v>46</v>
      </c>
      <c r="C51" s="472"/>
      <c r="D51" s="1"/>
      <c r="E51" s="6"/>
      <c r="F51" s="30"/>
      <c r="G51" s="6"/>
      <c r="H51" s="30"/>
    </row>
    <row r="52" spans="2:8" ht="13.8" thickBot="1" x14ac:dyDescent="0.3">
      <c r="B52" s="25" t="s">
        <v>70</v>
      </c>
      <c r="C52" s="26" t="s">
        <v>69</v>
      </c>
      <c r="D52" s="26" t="s">
        <v>68</v>
      </c>
      <c r="E52" s="24"/>
      <c r="F52" s="26" t="s">
        <v>47</v>
      </c>
      <c r="G52" s="24"/>
      <c r="H52" s="135" t="s">
        <v>48</v>
      </c>
    </row>
    <row r="53" spans="2:8" x14ac:dyDescent="0.25">
      <c r="B53" s="198">
        <v>1</v>
      </c>
      <c r="C53" s="130"/>
      <c r="D53" s="131"/>
      <c r="E53" s="6"/>
      <c r="F53" s="132"/>
      <c r="G53" s="6"/>
      <c r="H53" s="133"/>
    </row>
    <row r="54" spans="2:8" x14ac:dyDescent="0.25">
      <c r="B54" s="199">
        <v>2</v>
      </c>
      <c r="C54" s="104"/>
      <c r="D54" s="104"/>
      <c r="E54" s="8"/>
      <c r="F54" s="105"/>
      <c r="G54" s="3"/>
      <c r="H54" s="128"/>
    </row>
    <row r="55" spans="2:8" x14ac:dyDescent="0.25">
      <c r="B55" s="199">
        <v>3</v>
      </c>
      <c r="C55" s="104"/>
      <c r="D55" s="104"/>
      <c r="F55" s="105"/>
      <c r="G55" s="3"/>
      <c r="H55" s="128"/>
    </row>
    <row r="56" spans="2:8" x14ac:dyDescent="0.25">
      <c r="B56" s="199">
        <v>4</v>
      </c>
      <c r="C56" s="104"/>
      <c r="D56" s="104"/>
      <c r="E56" s="8"/>
      <c r="F56" s="105"/>
      <c r="G56" s="3"/>
      <c r="H56" s="128"/>
    </row>
    <row r="57" spans="2:8" x14ac:dyDescent="0.25">
      <c r="B57" s="199">
        <v>5</v>
      </c>
      <c r="C57" s="104"/>
      <c r="D57" s="104"/>
      <c r="F57" s="105"/>
      <c r="G57" s="3"/>
      <c r="H57" s="128"/>
    </row>
    <row r="58" spans="2:8" x14ac:dyDescent="0.25">
      <c r="B58" s="199">
        <v>6</v>
      </c>
      <c r="C58" s="104"/>
      <c r="D58" s="104"/>
      <c r="F58" s="105"/>
      <c r="G58" s="3"/>
      <c r="H58" s="128"/>
    </row>
    <row r="59" spans="2:8" x14ac:dyDescent="0.25">
      <c r="B59" s="199">
        <v>7</v>
      </c>
      <c r="C59" s="104"/>
      <c r="D59" s="104"/>
      <c r="F59" s="105"/>
      <c r="G59" s="3"/>
      <c r="H59" s="128"/>
    </row>
    <row r="60" spans="2:8" ht="13.8" thickBot="1" x14ac:dyDescent="0.3">
      <c r="B60" s="200">
        <v>8</v>
      </c>
      <c r="C60" s="125"/>
      <c r="D60" s="125"/>
      <c r="E60" s="8"/>
      <c r="F60" s="126"/>
      <c r="H60" s="129"/>
    </row>
    <row r="61" spans="2:8" ht="13.8" thickBot="1" x14ac:dyDescent="0.3">
      <c r="B61" s="201"/>
      <c r="C61" s="195"/>
      <c r="D61" s="127" t="s">
        <v>50</v>
      </c>
      <c r="E61" s="127"/>
      <c r="F61" s="196">
        <f>SUM(F53:F60)</f>
        <v>0</v>
      </c>
      <c r="G61" s="197"/>
      <c r="H61" s="196">
        <f>SUM(H53:H60)</f>
        <v>0</v>
      </c>
    </row>
    <row r="62" spans="2:8" ht="4.95" customHeight="1" thickBot="1" x14ac:dyDescent="0.3">
      <c r="C62" s="1"/>
      <c r="D62" s="1"/>
      <c r="F62" s="31"/>
      <c r="G62" s="3"/>
      <c r="H62" s="31"/>
    </row>
    <row r="63" spans="2:8" ht="13.8" thickBot="1" x14ac:dyDescent="0.3">
      <c r="B63" s="471" t="s">
        <v>51</v>
      </c>
      <c r="C63" s="472" t="s">
        <v>51</v>
      </c>
      <c r="D63" s="1"/>
      <c r="E63" s="6"/>
      <c r="F63" s="30"/>
      <c r="G63" s="6"/>
      <c r="H63" s="30"/>
    </row>
    <row r="64" spans="2:8" ht="13.8" thickBot="1" x14ac:dyDescent="0.3">
      <c r="B64" s="25" t="s">
        <v>70</v>
      </c>
      <c r="C64" s="26" t="s">
        <v>69</v>
      </c>
      <c r="D64" s="26" t="s">
        <v>68</v>
      </c>
      <c r="E64" s="24"/>
      <c r="F64" s="26" t="s">
        <v>47</v>
      </c>
      <c r="G64" s="24"/>
      <c r="H64" s="135" t="s">
        <v>48</v>
      </c>
    </row>
    <row r="65" spans="2:8" x14ac:dyDescent="0.25">
      <c r="B65" s="198">
        <v>1</v>
      </c>
      <c r="C65" s="130"/>
      <c r="D65" s="131"/>
      <c r="E65" s="6"/>
      <c r="F65" s="132"/>
      <c r="G65" s="6"/>
      <c r="H65" s="133"/>
    </row>
    <row r="66" spans="2:8" x14ac:dyDescent="0.25">
      <c r="B66" s="199">
        <v>2</v>
      </c>
      <c r="C66" s="104"/>
      <c r="D66" s="104"/>
      <c r="E66" s="8"/>
      <c r="F66" s="105"/>
      <c r="G66" s="3"/>
      <c r="H66" s="128"/>
    </row>
    <row r="67" spans="2:8" x14ac:dyDescent="0.25">
      <c r="B67" s="199">
        <v>3</v>
      </c>
      <c r="C67" s="104"/>
      <c r="D67" s="104"/>
      <c r="F67" s="105"/>
      <c r="G67" s="3"/>
      <c r="H67" s="128"/>
    </row>
    <row r="68" spans="2:8" x14ac:dyDescent="0.25">
      <c r="B68" s="199">
        <v>4</v>
      </c>
      <c r="C68" s="104"/>
      <c r="D68" s="104"/>
      <c r="E68" s="8"/>
      <c r="F68" s="105"/>
      <c r="G68" s="3"/>
      <c r="H68" s="128"/>
    </row>
    <row r="69" spans="2:8" x14ac:dyDescent="0.25">
      <c r="B69" s="199">
        <v>5</v>
      </c>
      <c r="C69" s="104"/>
      <c r="D69" s="104"/>
      <c r="F69" s="105"/>
      <c r="G69" s="3"/>
      <c r="H69" s="128"/>
    </row>
    <row r="70" spans="2:8" x14ac:dyDescent="0.25">
      <c r="B70" s="199">
        <v>6</v>
      </c>
      <c r="C70" s="104"/>
      <c r="D70" s="104"/>
      <c r="F70" s="105"/>
      <c r="G70" s="3"/>
      <c r="H70" s="128"/>
    </row>
    <row r="71" spans="2:8" x14ac:dyDescent="0.25">
      <c r="B71" s="199">
        <v>7</v>
      </c>
      <c r="C71" s="104"/>
      <c r="D71" s="104"/>
      <c r="F71" s="105"/>
      <c r="G71" s="3"/>
      <c r="H71" s="128"/>
    </row>
    <row r="72" spans="2:8" ht="13.8" thickBot="1" x14ac:dyDescent="0.3">
      <c r="B72" s="200">
        <v>8</v>
      </c>
      <c r="C72" s="125"/>
      <c r="D72" s="125"/>
      <c r="E72" s="8"/>
      <c r="F72" s="126"/>
      <c r="H72" s="129"/>
    </row>
    <row r="73" spans="2:8" ht="13.8" thickBot="1" x14ac:dyDescent="0.3">
      <c r="B73" s="201"/>
      <c r="C73" s="195"/>
      <c r="D73" s="127" t="s">
        <v>52</v>
      </c>
      <c r="E73" s="127"/>
      <c r="F73" s="196">
        <f>SUM(F65:F72)</f>
        <v>0</v>
      </c>
      <c r="G73" s="197"/>
      <c r="H73" s="196">
        <f>SUM(H65:H72)</f>
        <v>0</v>
      </c>
    </row>
    <row r="74" spans="2:8" ht="10.050000000000001" customHeight="1" x14ac:dyDescent="0.25">
      <c r="C74"/>
      <c r="D74"/>
      <c r="E74"/>
    </row>
    <row r="75" spans="2:8" hidden="1" x14ac:dyDescent="0.25">
      <c r="C75"/>
      <c r="D75"/>
      <c r="E75"/>
    </row>
    <row r="76" spans="2:8" hidden="1" x14ac:dyDescent="0.25">
      <c r="C76"/>
      <c r="D76"/>
      <c r="E76"/>
    </row>
    <row r="77" spans="2:8" hidden="1" x14ac:dyDescent="0.25">
      <c r="C77"/>
      <c r="D77"/>
      <c r="E77"/>
    </row>
    <row r="78" spans="2:8" hidden="1" x14ac:dyDescent="0.25">
      <c r="C78"/>
      <c r="D78"/>
      <c r="E78"/>
    </row>
    <row r="79" spans="2:8" hidden="1" x14ac:dyDescent="0.25">
      <c r="C79"/>
      <c r="D79"/>
      <c r="E79"/>
    </row>
    <row r="80" spans="2:8" hidden="1" x14ac:dyDescent="0.25">
      <c r="C80"/>
      <c r="D80"/>
      <c r="E80"/>
    </row>
    <row r="81" spans="3:5" hidden="1" x14ac:dyDescent="0.25">
      <c r="C81"/>
      <c r="D81"/>
      <c r="E81"/>
    </row>
    <row r="82" spans="3:5" hidden="1" x14ac:dyDescent="0.25">
      <c r="C82" s="1"/>
      <c r="D82" s="1"/>
      <c r="E82" s="1"/>
    </row>
    <row r="83" spans="3:5" hidden="1" x14ac:dyDescent="0.25">
      <c r="C83" s="1"/>
      <c r="D83" s="1"/>
      <c r="E83" s="1"/>
    </row>
    <row r="84" spans="3:5" hidden="1" x14ac:dyDescent="0.25">
      <c r="C84" s="1"/>
      <c r="D84" s="1"/>
      <c r="E84" s="1"/>
    </row>
    <row r="85" spans="3:5" hidden="1" x14ac:dyDescent="0.25">
      <c r="C85" s="1"/>
      <c r="D85" s="1"/>
      <c r="E85" s="1"/>
    </row>
    <row r="86" spans="3:5" hidden="1" x14ac:dyDescent="0.25">
      <c r="C86" s="1"/>
      <c r="D86" s="1"/>
      <c r="E86" s="1"/>
    </row>
    <row r="87" spans="3:5" hidden="1" x14ac:dyDescent="0.25">
      <c r="C87" s="1"/>
      <c r="D87" s="1"/>
      <c r="E87" s="1"/>
    </row>
    <row r="88" spans="3:5" hidden="1" x14ac:dyDescent="0.25">
      <c r="C88" s="1"/>
      <c r="D88" s="1"/>
      <c r="E88" s="1"/>
    </row>
    <row r="89" spans="3:5" hidden="1" x14ac:dyDescent="0.25">
      <c r="C89" s="1"/>
      <c r="D89" s="1"/>
      <c r="E89" s="1"/>
    </row>
    <row r="90" spans="3:5" hidden="1" x14ac:dyDescent="0.25">
      <c r="C90" s="1"/>
      <c r="D90" s="1"/>
      <c r="E90" s="1"/>
    </row>
    <row r="91" spans="3:5" hidden="1" x14ac:dyDescent="0.25">
      <c r="C91" s="1"/>
      <c r="D91" s="1"/>
      <c r="E91" s="1"/>
    </row>
    <row r="92" spans="3:5" hidden="1" x14ac:dyDescent="0.25">
      <c r="C92" s="1"/>
      <c r="D92" s="1"/>
      <c r="E92" s="1"/>
    </row>
    <row r="93" spans="3:5" hidden="1" x14ac:dyDescent="0.25">
      <c r="C93" s="1"/>
      <c r="D93" s="1"/>
      <c r="E93" s="1"/>
    </row>
    <row r="94" spans="3:5" hidden="1" x14ac:dyDescent="0.25">
      <c r="C94" s="1"/>
      <c r="D94" s="1"/>
      <c r="E94" s="1"/>
    </row>
    <row r="95" spans="3:5" hidden="1" x14ac:dyDescent="0.25">
      <c r="C95" s="1"/>
      <c r="D95" s="1"/>
      <c r="E95" s="1"/>
    </row>
    <row r="96" spans="3:5" hidden="1" x14ac:dyDescent="0.25">
      <c r="C96" s="1"/>
      <c r="D96" s="1"/>
      <c r="E96" s="1"/>
    </row>
    <row r="97" spans="3:5" hidden="1" x14ac:dyDescent="0.25">
      <c r="C97" s="1"/>
      <c r="D97" s="1"/>
      <c r="E97" s="1"/>
    </row>
    <row r="98" spans="3:5" hidden="1" x14ac:dyDescent="0.25">
      <c r="C98" s="1"/>
      <c r="D98" s="1"/>
      <c r="E98" s="1"/>
    </row>
    <row r="99" spans="3:5" hidden="1" x14ac:dyDescent="0.25">
      <c r="C99" s="1"/>
      <c r="D99" s="1"/>
      <c r="E99" s="1"/>
    </row>
    <row r="100" spans="3:5" hidden="1" x14ac:dyDescent="0.25">
      <c r="C100" s="1"/>
      <c r="D100" s="1"/>
      <c r="E100" s="1"/>
    </row>
    <row r="101" spans="3:5" hidden="1" x14ac:dyDescent="0.25">
      <c r="C101" s="1"/>
      <c r="D101" s="1"/>
      <c r="E101" s="1"/>
    </row>
    <row r="102" spans="3:5" hidden="1" x14ac:dyDescent="0.25">
      <c r="C102" s="1"/>
      <c r="D102" s="1"/>
      <c r="E102" s="1"/>
    </row>
    <row r="103" spans="3:5" hidden="1" x14ac:dyDescent="0.25">
      <c r="C103" s="1"/>
      <c r="D103" s="1"/>
      <c r="E103" s="1"/>
    </row>
    <row r="104" spans="3:5" hidden="1" x14ac:dyDescent="0.25">
      <c r="C104" s="1"/>
      <c r="D104" s="1"/>
      <c r="E104" s="1"/>
    </row>
    <row r="105" spans="3:5" hidden="1" x14ac:dyDescent="0.25">
      <c r="C105" s="2"/>
      <c r="D105" s="2"/>
      <c r="E105" s="2"/>
    </row>
    <row r="106" spans="3:5" hidden="1" x14ac:dyDescent="0.25">
      <c r="C106" s="1"/>
      <c r="D106" s="1"/>
      <c r="E106" s="1"/>
    </row>
  </sheetData>
  <sheetProtection algorithmName="SHA-512" hashValue="C3SC7xlzuQIaFBZPHPr2CgW00kUHN+XX8wb/+jy/9TJV6KdMx6qyxTiVGfMxxl4Xp0wMTDWMhw0xGoDxNErtJQ==" saltValue="GSAxtHe8mQCn8+V64Xd+zw==" spinCount="100000" sheet="1" selectLockedCells="1"/>
  <mergeCells count="4">
    <mergeCell ref="D2:F2"/>
    <mergeCell ref="B51:C51"/>
    <mergeCell ref="B7:C7"/>
    <mergeCell ref="B63:C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theme="8" tint="0.39997558519241921"/>
  </sheetPr>
  <dimension ref="B1:P83"/>
  <sheetViews>
    <sheetView showGridLines="0" zoomScaleNormal="100" workbookViewId="0">
      <selection activeCell="F11" sqref="F11"/>
    </sheetView>
  </sheetViews>
  <sheetFormatPr baseColWidth="10" defaultColWidth="0" defaultRowHeight="13.2" zeroHeight="1" x14ac:dyDescent="0.25"/>
  <cols>
    <col min="1" max="1" width="1.88671875" customWidth="1"/>
    <col min="2" max="2" width="9.21875" customWidth="1"/>
    <col min="3" max="3" width="12.21875" style="204" customWidth="1"/>
    <col min="4" max="4" width="29.21875" customWidth="1"/>
    <col min="5" max="5" width="13" customWidth="1"/>
    <col min="6" max="7" width="17.77734375" customWidth="1"/>
    <col min="8" max="8" width="1.77734375" customWidth="1"/>
    <col min="9" max="9" width="39.88671875" customWidth="1"/>
    <col min="10" max="10" width="1.6640625" customWidth="1"/>
  </cols>
  <sheetData>
    <row r="1" spans="2:16" ht="13.8" thickBot="1" x14ac:dyDescent="0.3"/>
    <row r="2" spans="2:16" s="15" customFormat="1" ht="18" thickBot="1" x14ac:dyDescent="0.35">
      <c r="B2" s="70"/>
      <c r="C2" s="1"/>
      <c r="D2" s="473" t="s">
        <v>53</v>
      </c>
      <c r="E2" s="470"/>
      <c r="F2" s="470"/>
      <c r="G2" s="474"/>
      <c r="L2" s="161"/>
      <c r="M2" s="161"/>
      <c r="N2" s="161"/>
      <c r="O2" s="161"/>
      <c r="P2" s="163"/>
    </row>
    <row r="3" spans="2:16" ht="13.8" thickBot="1" x14ac:dyDescent="0.3"/>
    <row r="4" spans="2:16" ht="16.2" thickBot="1" x14ac:dyDescent="0.35">
      <c r="D4" s="146" t="s">
        <v>41</v>
      </c>
      <c r="E4" s="147" t="s">
        <v>36</v>
      </c>
      <c r="F4" s="148" t="s">
        <v>96</v>
      </c>
      <c r="G4" s="149" t="s">
        <v>97</v>
      </c>
      <c r="H4" s="36"/>
    </row>
    <row r="5" spans="2:16" x14ac:dyDescent="0.25">
      <c r="D5" s="150" t="s">
        <v>5</v>
      </c>
      <c r="E5" s="151">
        <v>1</v>
      </c>
      <c r="F5" s="152">
        <f>SUM('Prévisions et Budget réel'!I25:I27)</f>
        <v>0</v>
      </c>
      <c r="G5" s="153">
        <f t="shared" ref="G5:G12" si="0">SUMIF(E$17:E$80,E5,G$17:G$80)</f>
        <v>0</v>
      </c>
      <c r="H5" s="37"/>
    </row>
    <row r="6" spans="2:16" x14ac:dyDescent="0.25">
      <c r="D6" s="144" t="s">
        <v>2</v>
      </c>
      <c r="E6" s="143">
        <v>2</v>
      </c>
      <c r="F6" s="202">
        <f>SUM('Prévisions et Budget réel'!I29:I31)</f>
        <v>0</v>
      </c>
      <c r="G6" s="145">
        <f t="shared" si="0"/>
        <v>0</v>
      </c>
      <c r="H6" s="37"/>
    </row>
    <row r="7" spans="2:16" x14ac:dyDescent="0.25">
      <c r="D7" s="144" t="s">
        <v>57</v>
      </c>
      <c r="E7" s="143">
        <v>3</v>
      </c>
      <c r="F7" s="202">
        <f>SUM('Prévisions et Budget réel'!I33)</f>
        <v>0</v>
      </c>
      <c r="G7" s="145">
        <f t="shared" si="0"/>
        <v>0</v>
      </c>
      <c r="H7" s="37"/>
    </row>
    <row r="8" spans="2:16" x14ac:dyDescent="0.25">
      <c r="D8" s="144" t="s">
        <v>212</v>
      </c>
      <c r="E8" s="143">
        <v>4</v>
      </c>
      <c r="F8" s="202">
        <f>SUM('Prévisions et Budget réel'!I35)</f>
        <v>0</v>
      </c>
      <c r="G8" s="145">
        <f t="shared" si="0"/>
        <v>0</v>
      </c>
      <c r="H8" s="37"/>
    </row>
    <row r="9" spans="2:16" x14ac:dyDescent="0.25">
      <c r="D9" s="144" t="s">
        <v>11</v>
      </c>
      <c r="E9" s="143">
        <v>5</v>
      </c>
      <c r="F9" s="202">
        <f>SUM('Prévisions et Budget réel'!I36)</f>
        <v>0</v>
      </c>
      <c r="G9" s="145">
        <f t="shared" si="0"/>
        <v>0</v>
      </c>
      <c r="H9" s="37"/>
    </row>
    <row r="10" spans="2:16" x14ac:dyDescent="0.25">
      <c r="D10" s="144" t="s">
        <v>12</v>
      </c>
      <c r="E10" s="143">
        <v>6</v>
      </c>
      <c r="F10" s="202">
        <f>SUM('Prévisions et Budget réel'!I38)</f>
        <v>0</v>
      </c>
      <c r="G10" s="145">
        <f t="shared" si="0"/>
        <v>0</v>
      </c>
      <c r="H10" s="37"/>
    </row>
    <row r="11" spans="2:16" ht="13.8" x14ac:dyDescent="0.3">
      <c r="D11" s="144" t="s">
        <v>3</v>
      </c>
      <c r="E11" s="143">
        <v>7</v>
      </c>
      <c r="F11" s="202">
        <f>SUM('Prévisions et Budget réel'!I40:I42)</f>
        <v>0</v>
      </c>
      <c r="G11" s="145">
        <f t="shared" si="0"/>
        <v>0</v>
      </c>
      <c r="H11" s="37"/>
      <c r="J11" s="205"/>
    </row>
    <row r="12" spans="2:16" ht="14.4" thickBot="1" x14ac:dyDescent="0.35">
      <c r="D12" s="154" t="s">
        <v>4</v>
      </c>
      <c r="E12" s="155">
        <v>8</v>
      </c>
      <c r="F12" s="203">
        <f>SUM('Prévisions et Budget réel'!I44:I45)</f>
        <v>0</v>
      </c>
      <c r="G12" s="156">
        <f t="shared" si="0"/>
        <v>0</v>
      </c>
      <c r="H12" s="37"/>
      <c r="J12" s="205"/>
    </row>
    <row r="13" spans="2:16" ht="16.2" thickBot="1" x14ac:dyDescent="0.35">
      <c r="D13" s="141" t="s">
        <v>34</v>
      </c>
      <c r="E13" s="35"/>
      <c r="F13" s="142">
        <f>SUM(F5:F12)</f>
        <v>0</v>
      </c>
      <c r="G13" s="142">
        <f>SUM(G5:G12)</f>
        <v>0</v>
      </c>
      <c r="H13" s="38"/>
      <c r="I13" s="206"/>
      <c r="P13" s="9"/>
    </row>
    <row r="14" spans="2:16" ht="22.8" x14ac:dyDescent="0.4">
      <c r="B14" s="207"/>
      <c r="C14" s="208"/>
      <c r="D14" s="207"/>
      <c r="E14" s="207"/>
      <c r="G14" s="207"/>
      <c r="H14" s="207"/>
      <c r="I14" s="206"/>
      <c r="J14" s="209"/>
      <c r="P14" s="1"/>
    </row>
    <row r="15" spans="2:16" s="204" customFormat="1" ht="13.8" thickBot="1" x14ac:dyDescent="0.3">
      <c r="B15" s="14" t="s">
        <v>43</v>
      </c>
      <c r="C15" s="14" t="s">
        <v>37</v>
      </c>
      <c r="D15" s="14" t="s">
        <v>39</v>
      </c>
      <c r="E15" s="14" t="s">
        <v>36</v>
      </c>
      <c r="F15" s="14" t="s">
        <v>42</v>
      </c>
      <c r="G15" s="14" t="s">
        <v>38</v>
      </c>
      <c r="H15" s="14"/>
      <c r="I15" s="14" t="s">
        <v>40</v>
      </c>
      <c r="P15" s="3"/>
    </row>
    <row r="16" spans="2:16" ht="13.8" thickBot="1" x14ac:dyDescent="0.3">
      <c r="B16" s="210" t="s">
        <v>73</v>
      </c>
      <c r="C16" s="211">
        <v>43863</v>
      </c>
      <c r="D16" s="212" t="s">
        <v>44</v>
      </c>
      <c r="E16" s="213">
        <v>4</v>
      </c>
      <c r="F16" s="213">
        <v>1</v>
      </c>
      <c r="G16" s="214">
        <v>5.59</v>
      </c>
      <c r="H16" s="213"/>
      <c r="I16" s="215" t="s">
        <v>45</v>
      </c>
      <c r="J16" s="216"/>
      <c r="P16" s="11"/>
    </row>
    <row r="17" spans="2:16" x14ac:dyDescent="0.25">
      <c r="B17" s="217">
        <v>1</v>
      </c>
      <c r="C17" s="111"/>
      <c r="D17" s="112"/>
      <c r="E17" s="113"/>
      <c r="F17" s="114"/>
      <c r="G17" s="115"/>
      <c r="H17" s="218"/>
      <c r="I17" s="116"/>
      <c r="J17" s="216"/>
    </row>
    <row r="18" spans="2:16" x14ac:dyDescent="0.25">
      <c r="B18" s="219">
        <f>B17+1</f>
        <v>2</v>
      </c>
      <c r="C18" s="106"/>
      <c r="D18" s="107"/>
      <c r="E18" s="108"/>
      <c r="F18" s="109"/>
      <c r="G18" s="110"/>
      <c r="H18" s="220"/>
      <c r="I18" s="117"/>
      <c r="J18" s="216"/>
    </row>
    <row r="19" spans="2:16" x14ac:dyDescent="0.25">
      <c r="B19" s="219">
        <f t="shared" ref="B19:B65" si="1">B18+1</f>
        <v>3</v>
      </c>
      <c r="C19" s="106"/>
      <c r="D19" s="107"/>
      <c r="E19" s="108"/>
      <c r="F19" s="109"/>
      <c r="G19" s="110"/>
      <c r="H19" s="220"/>
      <c r="I19" s="117"/>
      <c r="J19" s="216"/>
    </row>
    <row r="20" spans="2:16" x14ac:dyDescent="0.25">
      <c r="B20" s="219">
        <f t="shared" si="1"/>
        <v>4</v>
      </c>
      <c r="C20" s="106"/>
      <c r="D20" s="107"/>
      <c r="E20" s="108"/>
      <c r="F20" s="109"/>
      <c r="G20" s="110"/>
      <c r="H20" s="220"/>
      <c r="I20" s="117"/>
      <c r="J20" s="216"/>
    </row>
    <row r="21" spans="2:16" x14ac:dyDescent="0.25">
      <c r="B21" s="219">
        <f>B20+1</f>
        <v>5</v>
      </c>
      <c r="C21" s="106"/>
      <c r="D21" s="107"/>
      <c r="E21" s="108"/>
      <c r="F21" s="109"/>
      <c r="G21" s="110"/>
      <c r="H21" s="220"/>
      <c r="I21" s="117"/>
      <c r="J21" s="216"/>
    </row>
    <row r="22" spans="2:16" x14ac:dyDescent="0.25">
      <c r="B22" s="219">
        <f>B21+1</f>
        <v>6</v>
      </c>
      <c r="C22" s="106"/>
      <c r="D22" s="107"/>
      <c r="E22" s="108"/>
      <c r="F22" s="109"/>
      <c r="G22" s="110"/>
      <c r="H22" s="220"/>
      <c r="I22" s="117"/>
      <c r="J22" s="216"/>
    </row>
    <row r="23" spans="2:16" x14ac:dyDescent="0.25">
      <c r="B23" s="219">
        <f t="shared" si="1"/>
        <v>7</v>
      </c>
      <c r="C23" s="106"/>
      <c r="D23" s="107"/>
      <c r="E23" s="108"/>
      <c r="F23" s="109"/>
      <c r="G23" s="110"/>
      <c r="H23" s="220"/>
      <c r="I23" s="117"/>
      <c r="J23" s="216"/>
    </row>
    <row r="24" spans="2:16" x14ac:dyDescent="0.25">
      <c r="B24" s="219">
        <f t="shared" si="1"/>
        <v>8</v>
      </c>
      <c r="C24" s="106"/>
      <c r="D24" s="107"/>
      <c r="E24" s="108"/>
      <c r="F24" s="109"/>
      <c r="G24" s="110"/>
      <c r="H24" s="220"/>
      <c r="I24" s="117"/>
      <c r="J24" s="216"/>
    </row>
    <row r="25" spans="2:16" x14ac:dyDescent="0.25">
      <c r="B25" s="219">
        <f t="shared" si="1"/>
        <v>9</v>
      </c>
      <c r="C25" s="106"/>
      <c r="D25" s="107"/>
      <c r="E25" s="108"/>
      <c r="F25" s="109"/>
      <c r="G25" s="110"/>
      <c r="H25" s="220"/>
      <c r="I25" s="117"/>
      <c r="J25" s="216"/>
    </row>
    <row r="26" spans="2:16" x14ac:dyDescent="0.25">
      <c r="B26" s="219">
        <f t="shared" si="1"/>
        <v>10</v>
      </c>
      <c r="C26" s="106"/>
      <c r="D26" s="107"/>
      <c r="E26" s="108"/>
      <c r="F26" s="109"/>
      <c r="G26" s="110"/>
      <c r="H26" s="220"/>
      <c r="I26" s="117"/>
      <c r="J26" s="216"/>
    </row>
    <row r="27" spans="2:16" x14ac:dyDescent="0.25">
      <c r="B27" s="219">
        <f t="shared" si="1"/>
        <v>11</v>
      </c>
      <c r="C27" s="106"/>
      <c r="D27" s="107"/>
      <c r="E27" s="108"/>
      <c r="F27" s="109"/>
      <c r="G27" s="110"/>
      <c r="H27" s="220"/>
      <c r="I27" s="117"/>
      <c r="J27" s="216"/>
    </row>
    <row r="28" spans="2:16" x14ac:dyDescent="0.25">
      <c r="B28" s="219">
        <f t="shared" si="1"/>
        <v>12</v>
      </c>
      <c r="C28" s="106"/>
      <c r="D28" s="107"/>
      <c r="E28" s="108"/>
      <c r="F28" s="109"/>
      <c r="G28" s="110"/>
      <c r="H28" s="220"/>
      <c r="I28" s="117"/>
      <c r="J28" s="216"/>
      <c r="P28" s="1"/>
    </row>
    <row r="29" spans="2:16" x14ac:dyDescent="0.25">
      <c r="B29" s="219">
        <f t="shared" si="1"/>
        <v>13</v>
      </c>
      <c r="C29" s="106"/>
      <c r="D29" s="107"/>
      <c r="E29" s="108"/>
      <c r="F29" s="109"/>
      <c r="G29" s="110"/>
      <c r="H29" s="220"/>
      <c r="I29" s="117"/>
      <c r="J29" s="216"/>
      <c r="P29" s="1"/>
    </row>
    <row r="30" spans="2:16" x14ac:dyDescent="0.25">
      <c r="B30" s="219">
        <f t="shared" si="1"/>
        <v>14</v>
      </c>
      <c r="C30" s="106"/>
      <c r="D30" s="107"/>
      <c r="E30" s="108"/>
      <c r="F30" s="109"/>
      <c r="G30" s="110"/>
      <c r="H30" s="220"/>
      <c r="I30" s="117"/>
      <c r="J30" s="216"/>
      <c r="P30" s="1"/>
    </row>
    <row r="31" spans="2:16" x14ac:dyDescent="0.25">
      <c r="B31" s="219">
        <f t="shared" si="1"/>
        <v>15</v>
      </c>
      <c r="C31" s="106"/>
      <c r="D31" s="107"/>
      <c r="E31" s="108"/>
      <c r="F31" s="109"/>
      <c r="G31" s="110"/>
      <c r="H31" s="220"/>
      <c r="I31" s="117"/>
      <c r="J31" s="216"/>
      <c r="P31" s="1"/>
    </row>
    <row r="32" spans="2:16" x14ac:dyDescent="0.25">
      <c r="B32" s="219">
        <f t="shared" si="1"/>
        <v>16</v>
      </c>
      <c r="C32" s="106"/>
      <c r="D32" s="107"/>
      <c r="E32" s="108"/>
      <c r="F32" s="109"/>
      <c r="G32" s="110"/>
      <c r="H32" s="220"/>
      <c r="I32" s="117"/>
      <c r="J32" s="216"/>
      <c r="P32" s="1"/>
    </row>
    <row r="33" spans="2:16" x14ac:dyDescent="0.25">
      <c r="B33" s="219">
        <f t="shared" si="1"/>
        <v>17</v>
      </c>
      <c r="C33" s="106"/>
      <c r="D33" s="107"/>
      <c r="E33" s="108"/>
      <c r="F33" s="109"/>
      <c r="G33" s="110"/>
      <c r="H33" s="220"/>
      <c r="I33" s="117"/>
      <c r="J33" s="216"/>
      <c r="P33" s="1"/>
    </row>
    <row r="34" spans="2:16" x14ac:dyDescent="0.25">
      <c r="B34" s="219">
        <f t="shared" si="1"/>
        <v>18</v>
      </c>
      <c r="C34" s="106"/>
      <c r="D34" s="107"/>
      <c r="E34" s="108"/>
      <c r="F34" s="109"/>
      <c r="G34" s="110"/>
      <c r="H34" s="220"/>
      <c r="I34" s="117"/>
      <c r="J34" s="216"/>
      <c r="P34" s="1"/>
    </row>
    <row r="35" spans="2:16" x14ac:dyDescent="0.25">
      <c r="B35" s="219">
        <f t="shared" si="1"/>
        <v>19</v>
      </c>
      <c r="C35" s="106"/>
      <c r="D35" s="107"/>
      <c r="E35" s="108"/>
      <c r="F35" s="109"/>
      <c r="G35" s="110"/>
      <c r="H35" s="220"/>
      <c r="I35" s="117"/>
      <c r="J35" s="216"/>
      <c r="P35" s="9"/>
    </row>
    <row r="36" spans="2:16" x14ac:dyDescent="0.25">
      <c r="B36" s="219">
        <f t="shared" si="1"/>
        <v>20</v>
      </c>
      <c r="C36" s="106"/>
      <c r="D36" s="107"/>
      <c r="E36" s="108"/>
      <c r="F36" s="109"/>
      <c r="G36" s="110"/>
      <c r="H36" s="220"/>
      <c r="I36" s="117"/>
      <c r="J36" s="216"/>
      <c r="P36" s="1"/>
    </row>
    <row r="37" spans="2:16" x14ac:dyDescent="0.25">
      <c r="B37" s="219">
        <f t="shared" si="1"/>
        <v>21</v>
      </c>
      <c r="C37" s="106"/>
      <c r="D37" s="107"/>
      <c r="E37" s="108"/>
      <c r="F37" s="109"/>
      <c r="G37" s="110"/>
      <c r="H37" s="220"/>
      <c r="I37" s="117"/>
      <c r="J37" s="216"/>
    </row>
    <row r="38" spans="2:16" x14ac:dyDescent="0.25">
      <c r="B38" s="219">
        <f t="shared" si="1"/>
        <v>22</v>
      </c>
      <c r="C38" s="106"/>
      <c r="D38" s="107"/>
      <c r="E38" s="108"/>
      <c r="F38" s="109"/>
      <c r="G38" s="110"/>
      <c r="H38" s="220"/>
      <c r="I38" s="117"/>
      <c r="J38" s="216"/>
    </row>
    <row r="39" spans="2:16" x14ac:dyDescent="0.25">
      <c r="B39" s="219">
        <f t="shared" si="1"/>
        <v>23</v>
      </c>
      <c r="C39" s="106"/>
      <c r="D39" s="107"/>
      <c r="E39" s="108"/>
      <c r="F39" s="109"/>
      <c r="G39" s="110"/>
      <c r="H39" s="220"/>
      <c r="I39" s="117"/>
      <c r="J39" s="216"/>
    </row>
    <row r="40" spans="2:16" x14ac:dyDescent="0.25">
      <c r="B40" s="219">
        <f t="shared" si="1"/>
        <v>24</v>
      </c>
      <c r="C40" s="106"/>
      <c r="D40" s="107"/>
      <c r="E40" s="108"/>
      <c r="F40" s="109"/>
      <c r="G40" s="110"/>
      <c r="H40" s="220"/>
      <c r="I40" s="117"/>
      <c r="J40" s="216"/>
    </row>
    <row r="41" spans="2:16" x14ac:dyDescent="0.25">
      <c r="B41" s="219">
        <f t="shared" si="1"/>
        <v>25</v>
      </c>
      <c r="C41" s="106"/>
      <c r="D41" s="107"/>
      <c r="E41" s="108"/>
      <c r="F41" s="109"/>
      <c r="G41" s="110"/>
      <c r="H41" s="220"/>
      <c r="I41" s="117"/>
      <c r="J41" s="216"/>
    </row>
    <row r="42" spans="2:16" x14ac:dyDescent="0.25">
      <c r="B42" s="219">
        <f t="shared" si="1"/>
        <v>26</v>
      </c>
      <c r="C42" s="106"/>
      <c r="D42" s="107"/>
      <c r="E42" s="108"/>
      <c r="F42" s="109"/>
      <c r="G42" s="110"/>
      <c r="H42" s="220"/>
      <c r="I42" s="117"/>
      <c r="J42" s="216"/>
    </row>
    <row r="43" spans="2:16" x14ac:dyDescent="0.25">
      <c r="B43" s="219">
        <f t="shared" si="1"/>
        <v>27</v>
      </c>
      <c r="C43" s="106"/>
      <c r="D43" s="107"/>
      <c r="E43" s="108"/>
      <c r="F43" s="109"/>
      <c r="G43" s="110"/>
      <c r="H43" s="220"/>
      <c r="I43" s="117"/>
      <c r="J43" s="216"/>
    </row>
    <row r="44" spans="2:16" x14ac:dyDescent="0.25">
      <c r="B44" s="219">
        <f t="shared" si="1"/>
        <v>28</v>
      </c>
      <c r="C44" s="106"/>
      <c r="D44" s="107"/>
      <c r="E44" s="108"/>
      <c r="F44" s="109"/>
      <c r="G44" s="110"/>
      <c r="H44" s="220"/>
      <c r="I44" s="117"/>
      <c r="J44" s="216"/>
    </row>
    <row r="45" spans="2:16" x14ac:dyDescent="0.25">
      <c r="B45" s="219">
        <f t="shared" si="1"/>
        <v>29</v>
      </c>
      <c r="C45" s="106"/>
      <c r="D45" s="107"/>
      <c r="E45" s="108"/>
      <c r="F45" s="109"/>
      <c r="G45" s="110"/>
      <c r="H45" s="220"/>
      <c r="I45" s="117"/>
      <c r="J45" s="216"/>
    </row>
    <row r="46" spans="2:16" x14ac:dyDescent="0.25">
      <c r="B46" s="219">
        <f t="shared" si="1"/>
        <v>30</v>
      </c>
      <c r="C46" s="106"/>
      <c r="D46" s="107"/>
      <c r="E46" s="108"/>
      <c r="F46" s="109"/>
      <c r="G46" s="110"/>
      <c r="H46" s="220"/>
      <c r="I46" s="117"/>
      <c r="J46" s="216"/>
    </row>
    <row r="47" spans="2:16" x14ac:dyDescent="0.25">
      <c r="B47" s="219">
        <f t="shared" si="1"/>
        <v>31</v>
      </c>
      <c r="C47" s="106"/>
      <c r="D47" s="107"/>
      <c r="E47" s="108"/>
      <c r="F47" s="109"/>
      <c r="G47" s="110"/>
      <c r="H47" s="220"/>
      <c r="I47" s="117"/>
      <c r="J47" s="216"/>
    </row>
    <row r="48" spans="2:16" x14ac:dyDescent="0.25">
      <c r="B48" s="219">
        <f t="shared" si="1"/>
        <v>32</v>
      </c>
      <c r="C48" s="106"/>
      <c r="D48" s="107"/>
      <c r="E48" s="108"/>
      <c r="F48" s="109"/>
      <c r="G48" s="110"/>
      <c r="H48" s="220"/>
      <c r="I48" s="117"/>
      <c r="J48" s="216"/>
    </row>
    <row r="49" spans="2:10" x14ac:dyDescent="0.25">
      <c r="B49" s="219">
        <f t="shared" si="1"/>
        <v>33</v>
      </c>
      <c r="C49" s="106"/>
      <c r="D49" s="107"/>
      <c r="E49" s="108"/>
      <c r="F49" s="109"/>
      <c r="G49" s="110"/>
      <c r="H49" s="220"/>
      <c r="I49" s="117"/>
      <c r="J49" s="216"/>
    </row>
    <row r="50" spans="2:10" x14ac:dyDescent="0.25">
      <c r="B50" s="219">
        <f t="shared" si="1"/>
        <v>34</v>
      </c>
      <c r="C50" s="106"/>
      <c r="D50" s="107"/>
      <c r="E50" s="108"/>
      <c r="F50" s="109"/>
      <c r="G50" s="110"/>
      <c r="H50" s="220"/>
      <c r="I50" s="117"/>
      <c r="J50" s="216"/>
    </row>
    <row r="51" spans="2:10" x14ac:dyDescent="0.25">
      <c r="B51" s="219">
        <f t="shared" si="1"/>
        <v>35</v>
      </c>
      <c r="C51" s="106"/>
      <c r="D51" s="107"/>
      <c r="E51" s="108"/>
      <c r="F51" s="109"/>
      <c r="G51" s="110"/>
      <c r="H51" s="220"/>
      <c r="I51" s="117"/>
      <c r="J51" s="216"/>
    </row>
    <row r="52" spans="2:10" x14ac:dyDescent="0.25">
      <c r="B52" s="219">
        <f t="shared" si="1"/>
        <v>36</v>
      </c>
      <c r="C52" s="106"/>
      <c r="D52" s="107"/>
      <c r="E52" s="108"/>
      <c r="F52" s="109"/>
      <c r="G52" s="110"/>
      <c r="H52" s="220"/>
      <c r="I52" s="117"/>
      <c r="J52" s="216"/>
    </row>
    <row r="53" spans="2:10" x14ac:dyDescent="0.25">
      <c r="B53" s="219">
        <f t="shared" si="1"/>
        <v>37</v>
      </c>
      <c r="C53" s="106"/>
      <c r="D53" s="107"/>
      <c r="E53" s="108"/>
      <c r="F53" s="109"/>
      <c r="G53" s="110"/>
      <c r="H53" s="220"/>
      <c r="I53" s="117"/>
      <c r="J53" s="216"/>
    </row>
    <row r="54" spans="2:10" x14ac:dyDescent="0.25">
      <c r="B54" s="219">
        <f t="shared" si="1"/>
        <v>38</v>
      </c>
      <c r="C54" s="106"/>
      <c r="D54" s="107"/>
      <c r="E54" s="108"/>
      <c r="F54" s="109"/>
      <c r="G54" s="110"/>
      <c r="H54" s="220"/>
      <c r="I54" s="117"/>
      <c r="J54" s="216"/>
    </row>
    <row r="55" spans="2:10" x14ac:dyDescent="0.25">
      <c r="B55" s="219">
        <f t="shared" si="1"/>
        <v>39</v>
      </c>
      <c r="C55" s="106"/>
      <c r="D55" s="107"/>
      <c r="E55" s="108"/>
      <c r="F55" s="109"/>
      <c r="G55" s="110"/>
      <c r="H55" s="220"/>
      <c r="I55" s="117"/>
      <c r="J55" s="216"/>
    </row>
    <row r="56" spans="2:10" x14ac:dyDescent="0.25">
      <c r="B56" s="219">
        <f t="shared" si="1"/>
        <v>40</v>
      </c>
      <c r="C56" s="106"/>
      <c r="D56" s="107"/>
      <c r="E56" s="108"/>
      <c r="F56" s="109"/>
      <c r="G56" s="110"/>
      <c r="H56" s="220"/>
      <c r="I56" s="117"/>
      <c r="J56" s="216"/>
    </row>
    <row r="57" spans="2:10" x14ac:dyDescent="0.25">
      <c r="B57" s="219">
        <f t="shared" si="1"/>
        <v>41</v>
      </c>
      <c r="C57" s="106"/>
      <c r="D57" s="107"/>
      <c r="E57" s="108"/>
      <c r="F57" s="109"/>
      <c r="G57" s="110"/>
      <c r="H57" s="220"/>
      <c r="I57" s="117"/>
      <c r="J57" s="216"/>
    </row>
    <row r="58" spans="2:10" x14ac:dyDescent="0.25">
      <c r="B58" s="219">
        <f t="shared" si="1"/>
        <v>42</v>
      </c>
      <c r="C58" s="106"/>
      <c r="D58" s="107"/>
      <c r="E58" s="108"/>
      <c r="F58" s="109"/>
      <c r="G58" s="110"/>
      <c r="H58" s="220"/>
      <c r="I58" s="117"/>
      <c r="J58" s="216"/>
    </row>
    <row r="59" spans="2:10" x14ac:dyDescent="0.25">
      <c r="B59" s="219">
        <f t="shared" si="1"/>
        <v>43</v>
      </c>
      <c r="C59" s="106"/>
      <c r="D59" s="107"/>
      <c r="E59" s="108"/>
      <c r="F59" s="109"/>
      <c r="G59" s="110"/>
      <c r="H59" s="220"/>
      <c r="I59" s="117"/>
      <c r="J59" s="216"/>
    </row>
    <row r="60" spans="2:10" x14ac:dyDescent="0.25">
      <c r="B60" s="219">
        <f t="shared" si="1"/>
        <v>44</v>
      </c>
      <c r="C60" s="106"/>
      <c r="D60" s="107"/>
      <c r="E60" s="108"/>
      <c r="F60" s="109"/>
      <c r="G60" s="110"/>
      <c r="H60" s="220"/>
      <c r="I60" s="117"/>
      <c r="J60" s="216"/>
    </row>
    <row r="61" spans="2:10" x14ac:dyDescent="0.25">
      <c r="B61" s="219">
        <f t="shared" si="1"/>
        <v>45</v>
      </c>
      <c r="C61" s="106"/>
      <c r="D61" s="107"/>
      <c r="E61" s="108"/>
      <c r="F61" s="109"/>
      <c r="G61" s="110"/>
      <c r="H61" s="220"/>
      <c r="I61" s="117"/>
      <c r="J61" s="216"/>
    </row>
    <row r="62" spans="2:10" x14ac:dyDescent="0.25">
      <c r="B62" s="219">
        <f t="shared" si="1"/>
        <v>46</v>
      </c>
      <c r="C62" s="106"/>
      <c r="D62" s="107"/>
      <c r="E62" s="108"/>
      <c r="F62" s="109"/>
      <c r="G62" s="110"/>
      <c r="H62" s="220"/>
      <c r="I62" s="117"/>
      <c r="J62" s="216"/>
    </row>
    <row r="63" spans="2:10" x14ac:dyDescent="0.25">
      <c r="B63" s="219">
        <f t="shared" si="1"/>
        <v>47</v>
      </c>
      <c r="C63" s="106"/>
      <c r="D63" s="107"/>
      <c r="E63" s="108"/>
      <c r="F63" s="109"/>
      <c r="G63" s="110"/>
      <c r="H63" s="220"/>
      <c r="I63" s="117"/>
    </row>
    <row r="64" spans="2:10" x14ac:dyDescent="0.25">
      <c r="B64" s="219">
        <f t="shared" si="1"/>
        <v>48</v>
      </c>
      <c r="C64" s="106"/>
      <c r="D64" s="107"/>
      <c r="E64" s="108"/>
      <c r="F64" s="109"/>
      <c r="G64" s="110"/>
      <c r="H64" s="220"/>
      <c r="I64" s="117"/>
    </row>
    <row r="65" spans="2:9" x14ac:dyDescent="0.25">
      <c r="B65" s="219">
        <f t="shared" si="1"/>
        <v>49</v>
      </c>
      <c r="C65" s="106"/>
      <c r="D65" s="107"/>
      <c r="E65" s="108"/>
      <c r="F65" s="109"/>
      <c r="G65" s="110"/>
      <c r="H65" s="220"/>
      <c r="I65" s="117"/>
    </row>
    <row r="66" spans="2:9" x14ac:dyDescent="0.25">
      <c r="B66" s="219">
        <v>51</v>
      </c>
      <c r="C66" s="106"/>
      <c r="D66" s="107"/>
      <c r="E66" s="108"/>
      <c r="F66" s="109"/>
      <c r="G66" s="110"/>
      <c r="H66" s="220"/>
      <c r="I66" s="117"/>
    </row>
    <row r="67" spans="2:9" x14ac:dyDescent="0.25">
      <c r="B67" s="219">
        <v>52</v>
      </c>
      <c r="C67" s="106"/>
      <c r="D67" s="107"/>
      <c r="E67" s="108"/>
      <c r="F67" s="109"/>
      <c r="G67" s="110"/>
      <c r="H67" s="220"/>
      <c r="I67" s="117"/>
    </row>
    <row r="68" spans="2:9" x14ac:dyDescent="0.25">
      <c r="B68" s="219">
        <v>53</v>
      </c>
      <c r="C68" s="106"/>
      <c r="D68" s="107"/>
      <c r="E68" s="108"/>
      <c r="F68" s="109"/>
      <c r="G68" s="110"/>
      <c r="H68" s="220"/>
      <c r="I68" s="117"/>
    </row>
    <row r="69" spans="2:9" x14ac:dyDescent="0.25">
      <c r="B69" s="219">
        <v>54</v>
      </c>
      <c r="C69" s="106"/>
      <c r="D69" s="107"/>
      <c r="E69" s="108"/>
      <c r="F69" s="109"/>
      <c r="G69" s="110"/>
      <c r="H69" s="220"/>
      <c r="I69" s="117"/>
    </row>
    <row r="70" spans="2:9" x14ac:dyDescent="0.25">
      <c r="B70" s="219">
        <v>55</v>
      </c>
      <c r="C70" s="106"/>
      <c r="D70" s="107"/>
      <c r="E70" s="108"/>
      <c r="F70" s="109"/>
      <c r="G70" s="110"/>
      <c r="H70" s="220"/>
      <c r="I70" s="117"/>
    </row>
    <row r="71" spans="2:9" x14ac:dyDescent="0.25">
      <c r="B71" s="219">
        <v>56</v>
      </c>
      <c r="C71" s="106"/>
      <c r="D71" s="107"/>
      <c r="E71" s="108"/>
      <c r="F71" s="109"/>
      <c r="G71" s="110"/>
      <c r="H71" s="220"/>
      <c r="I71" s="117"/>
    </row>
    <row r="72" spans="2:9" x14ac:dyDescent="0.25">
      <c r="B72" s="219">
        <v>57</v>
      </c>
      <c r="C72" s="106"/>
      <c r="D72" s="107"/>
      <c r="E72" s="108"/>
      <c r="F72" s="109"/>
      <c r="G72" s="110"/>
      <c r="H72" s="220"/>
      <c r="I72" s="117"/>
    </row>
    <row r="73" spans="2:9" x14ac:dyDescent="0.25">
      <c r="B73" s="219">
        <v>58</v>
      </c>
      <c r="C73" s="106"/>
      <c r="D73" s="107"/>
      <c r="E73" s="108"/>
      <c r="F73" s="109"/>
      <c r="G73" s="110"/>
      <c r="H73" s="220"/>
      <c r="I73" s="117"/>
    </row>
    <row r="74" spans="2:9" x14ac:dyDescent="0.25">
      <c r="B74" s="219">
        <v>59</v>
      </c>
      <c r="C74" s="106"/>
      <c r="D74" s="107"/>
      <c r="E74" s="108"/>
      <c r="F74" s="109"/>
      <c r="G74" s="110"/>
      <c r="H74" s="220"/>
      <c r="I74" s="117"/>
    </row>
    <row r="75" spans="2:9" x14ac:dyDescent="0.25">
      <c r="B75" s="219">
        <v>60</v>
      </c>
      <c r="C75" s="106"/>
      <c r="D75" s="107"/>
      <c r="E75" s="108"/>
      <c r="F75" s="109"/>
      <c r="G75" s="110"/>
      <c r="H75" s="220"/>
      <c r="I75" s="117"/>
    </row>
    <row r="76" spans="2:9" x14ac:dyDescent="0.25">
      <c r="B76" s="219">
        <v>61</v>
      </c>
      <c r="C76" s="106"/>
      <c r="D76" s="107"/>
      <c r="E76" s="108"/>
      <c r="F76" s="109"/>
      <c r="G76" s="110"/>
      <c r="H76" s="220"/>
      <c r="I76" s="117"/>
    </row>
    <row r="77" spans="2:9" x14ac:dyDescent="0.25">
      <c r="B77" s="219">
        <v>62</v>
      </c>
      <c r="C77" s="106"/>
      <c r="D77" s="107"/>
      <c r="E77" s="108"/>
      <c r="F77" s="109"/>
      <c r="G77" s="110"/>
      <c r="H77" s="220"/>
      <c r="I77" s="117"/>
    </row>
    <row r="78" spans="2:9" x14ac:dyDescent="0.25">
      <c r="B78" s="219">
        <v>63</v>
      </c>
      <c r="C78" s="106"/>
      <c r="D78" s="107"/>
      <c r="E78" s="108"/>
      <c r="F78" s="109"/>
      <c r="G78" s="110"/>
      <c r="H78" s="220"/>
      <c r="I78" s="117"/>
    </row>
    <row r="79" spans="2:9" x14ac:dyDescent="0.25">
      <c r="B79" s="219">
        <v>64</v>
      </c>
      <c r="C79" s="106"/>
      <c r="D79" s="107"/>
      <c r="E79" s="108"/>
      <c r="F79" s="109"/>
      <c r="G79" s="110"/>
      <c r="H79" s="220"/>
      <c r="I79" s="117"/>
    </row>
    <row r="80" spans="2:9" ht="13.8" thickBot="1" x14ac:dyDescent="0.3">
      <c r="B80" s="221">
        <v>65</v>
      </c>
      <c r="C80" s="118"/>
      <c r="D80" s="119"/>
      <c r="E80" s="120"/>
      <c r="F80" s="121"/>
      <c r="G80" s="110"/>
      <c r="H80" s="222"/>
      <c r="I80" s="122"/>
    </row>
    <row r="81" ht="4.95" customHeight="1" x14ac:dyDescent="0.25"/>
    <row r="82" ht="0.6" customHeight="1" x14ac:dyDescent="0.25"/>
    <row r="83" x14ac:dyDescent="0.25"/>
  </sheetData>
  <sheetProtection selectLockedCells="1"/>
  <mergeCells count="1">
    <mergeCell ref="D2:G2"/>
  </mergeCells>
  <pageMargins left="0.7" right="0.7" top="0.75" bottom="0.75" header="0.3" footer="0.3"/>
  <pageSetup paperSize="9" scale="65" orientation="portrait" horizontalDpi="360"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Feuil1!$A$1:$A$9</xm:f>
          </x14:formula1>
          <xm:sqref>E17:E80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sheetPr>
  <dimension ref="A1:E21"/>
  <sheetViews>
    <sheetView showGridLines="0" tabSelected="1" workbookViewId="0">
      <selection activeCell="C2" sqref="C2"/>
    </sheetView>
  </sheetViews>
  <sheetFormatPr baseColWidth="10" defaultColWidth="0" defaultRowHeight="13.2" zeroHeight="1" x14ac:dyDescent="0.25"/>
  <cols>
    <col min="1" max="1" width="1.21875" customWidth="1"/>
    <col min="2" max="2" width="1.44140625" customWidth="1"/>
    <col min="3" max="3" width="124.77734375" customWidth="1"/>
    <col min="4" max="4" width="1.88671875" customWidth="1"/>
    <col min="5" max="5" width="2" customWidth="1"/>
    <col min="6" max="16384" width="11.5546875" hidden="1"/>
  </cols>
  <sheetData>
    <row r="1" spans="2:4" ht="7.2" customHeight="1" thickBot="1" x14ac:dyDescent="0.3"/>
    <row r="2" spans="2:4" ht="33.6" customHeight="1" x14ac:dyDescent="0.25">
      <c r="B2" s="248"/>
      <c r="C2" s="299" t="s">
        <v>227</v>
      </c>
      <c r="D2" s="249"/>
    </row>
    <row r="3" spans="2:4" ht="15.6" x14ac:dyDescent="0.3">
      <c r="B3" s="250"/>
      <c r="C3" s="294" t="s">
        <v>204</v>
      </c>
      <c r="D3" s="251"/>
    </row>
    <row r="4" spans="2:4" ht="27.6" x14ac:dyDescent="0.25">
      <c r="B4" s="250"/>
      <c r="C4" s="295" t="s">
        <v>200</v>
      </c>
      <c r="D4" s="251"/>
    </row>
    <row r="5" spans="2:4" ht="13.8" x14ac:dyDescent="0.25">
      <c r="B5" s="250"/>
      <c r="C5" s="296" t="s">
        <v>201</v>
      </c>
      <c r="D5" s="251"/>
    </row>
    <row r="6" spans="2:4" ht="24.6" customHeight="1" x14ac:dyDescent="0.25">
      <c r="B6" s="250"/>
      <c r="C6" s="298" t="s">
        <v>206</v>
      </c>
      <c r="D6" s="251"/>
    </row>
    <row r="7" spans="2:4" ht="13.8" x14ac:dyDescent="0.25">
      <c r="B7" s="250"/>
      <c r="C7" s="297" t="s">
        <v>205</v>
      </c>
      <c r="D7" s="251"/>
    </row>
    <row r="8" spans="2:4" ht="22.2" customHeight="1" x14ac:dyDescent="0.3">
      <c r="B8" s="250"/>
      <c r="C8" s="294" t="s">
        <v>226</v>
      </c>
      <c r="D8" s="251"/>
    </row>
    <row r="9" spans="2:4" ht="27.6" x14ac:dyDescent="0.25">
      <c r="B9" s="250"/>
      <c r="C9" s="295" t="s">
        <v>207</v>
      </c>
      <c r="D9" s="251"/>
    </row>
    <row r="10" spans="2:4" x14ac:dyDescent="0.25">
      <c r="B10" s="250"/>
      <c r="C10" s="298" t="s">
        <v>208</v>
      </c>
      <c r="D10" s="251"/>
    </row>
    <row r="11" spans="2:4" ht="13.8" x14ac:dyDescent="0.25">
      <c r="B11" s="250"/>
      <c r="C11" s="297" t="s">
        <v>205</v>
      </c>
      <c r="D11" s="251"/>
    </row>
    <row r="12" spans="2:4" ht="14.4" thickBot="1" x14ac:dyDescent="0.3">
      <c r="B12" s="250"/>
      <c r="C12" s="303"/>
      <c r="D12" s="251"/>
    </row>
    <row r="13" spans="2:4" ht="13.8" thickBot="1" x14ac:dyDescent="0.3">
      <c r="B13" s="250"/>
      <c r="C13" s="304" t="s">
        <v>211</v>
      </c>
      <c r="D13" s="251"/>
    </row>
    <row r="14" spans="2:4" ht="7.8" customHeight="1" thickBot="1" x14ac:dyDescent="0.3">
      <c r="B14" s="252"/>
      <c r="C14" s="253"/>
      <c r="D14" s="254"/>
    </row>
    <row r="15" spans="2:4" x14ac:dyDescent="0.25"/>
    <row r="16" spans="2:4" ht="7.2" customHeight="1" x14ac:dyDescent="0.25"/>
    <row r="17" x14ac:dyDescent="0.25"/>
    <row r="18" x14ac:dyDescent="0.25"/>
    <row r="19" x14ac:dyDescent="0.25"/>
    <row r="21" x14ac:dyDescent="0.25"/>
  </sheetData>
  <hyperlinks>
    <hyperlink ref="C6" r:id="rId1" display="https://lesscouts.be/animateurs/formation/subsides-et-cadre-legal/?L=0" xr:uid="{00000000-0004-0000-0400-000000000000}"/>
    <hyperlink ref="C10" r:id="rId2" xr:uid="{00000000-0004-0000-0400-000003000000}"/>
    <hyperlink ref="C13" location="'Prévisions et Budget réel'!A1" display="RETOUR A LA PAGE D'ENCODAGE" xr:uid="{00000000-0004-0000-0400-000004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9"/>
  <sheetViews>
    <sheetView workbookViewId="0">
      <selection activeCell="A5" sqref="A5"/>
    </sheetView>
  </sheetViews>
  <sheetFormatPr baseColWidth="10" defaultRowHeight="13.2" x14ac:dyDescent="0.25"/>
  <sheetData>
    <row r="1" spans="1:1" x14ac:dyDescent="0.25">
      <c r="A1">
        <v>1</v>
      </c>
    </row>
    <row r="2" spans="1:1" x14ac:dyDescent="0.25">
      <c r="A2">
        <v>2</v>
      </c>
    </row>
    <row r="3" spans="1:1" x14ac:dyDescent="0.25">
      <c r="A3">
        <v>3</v>
      </c>
    </row>
    <row r="4" spans="1:1" x14ac:dyDescent="0.25">
      <c r="A4">
        <v>4</v>
      </c>
    </row>
    <row r="5" spans="1:1" x14ac:dyDescent="0.25">
      <c r="A5" s="206" t="s">
        <v>213</v>
      </c>
    </row>
    <row r="6" spans="1:1" x14ac:dyDescent="0.25">
      <c r="A6">
        <v>5</v>
      </c>
    </row>
    <row r="7" spans="1:1" x14ac:dyDescent="0.25">
      <c r="A7">
        <v>6</v>
      </c>
    </row>
    <row r="8" spans="1:1" x14ac:dyDescent="0.25">
      <c r="A8">
        <v>7</v>
      </c>
    </row>
    <row r="9" spans="1:1" x14ac:dyDescent="0.25">
      <c r="A9">
        <v>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dimension ref="A1:A5"/>
  <sheetViews>
    <sheetView workbookViewId="0">
      <selection activeCell="A6" sqref="A6"/>
    </sheetView>
  </sheetViews>
  <sheetFormatPr baseColWidth="10" defaultRowHeight="13.2" x14ac:dyDescent="0.25"/>
  <cols>
    <col min="1" max="1" width="17.6640625" bestFit="1" customWidth="1"/>
  </cols>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dimension ref="A1:B8"/>
  <sheetViews>
    <sheetView workbookViewId="0">
      <selection activeCell="A7" sqref="A7"/>
    </sheetView>
  </sheetViews>
  <sheetFormatPr baseColWidth="10" defaultRowHeight="13.2" x14ac:dyDescent="0.25"/>
  <cols>
    <col min="1" max="1" width="25.33203125" bestFit="1" customWidth="1"/>
  </cols>
  <sheetData>
    <row r="1" spans="1:2" x14ac:dyDescent="0.25">
      <c r="A1" t="s">
        <v>58</v>
      </c>
      <c r="B1">
        <v>1</v>
      </c>
    </row>
    <row r="2" spans="1:2" x14ac:dyDescent="0.25">
      <c r="A2" t="s">
        <v>59</v>
      </c>
      <c r="B2">
        <v>2</v>
      </c>
    </row>
    <row r="3" spans="1:2" x14ac:dyDescent="0.25">
      <c r="A3" t="s">
        <v>60</v>
      </c>
      <c r="B3">
        <v>3</v>
      </c>
    </row>
    <row r="4" spans="1:2" x14ac:dyDescent="0.25">
      <c r="A4" t="s">
        <v>61</v>
      </c>
      <c r="B4">
        <v>4</v>
      </c>
    </row>
    <row r="5" spans="1:2" x14ac:dyDescent="0.25">
      <c r="A5" s="166" t="s">
        <v>121</v>
      </c>
      <c r="B5">
        <v>5</v>
      </c>
    </row>
    <row r="6" spans="1:2" x14ac:dyDescent="0.25">
      <c r="A6" s="166" t="s">
        <v>122</v>
      </c>
      <c r="B6">
        <v>6</v>
      </c>
    </row>
    <row r="7" spans="1:2" x14ac:dyDescent="0.25">
      <c r="B7">
        <v>7</v>
      </c>
    </row>
    <row r="8" spans="1:2" x14ac:dyDescent="0.25">
      <c r="B8">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11</vt:i4>
      </vt:variant>
    </vt:vector>
  </HeadingPairs>
  <TitlesOfParts>
    <vt:vector size="19" baseType="lpstr">
      <vt:lpstr>Mode d'emploi remplissage</vt:lpstr>
      <vt:lpstr>Prévisions et Budget réel</vt:lpstr>
      <vt:lpstr>PAF</vt:lpstr>
      <vt:lpstr>Liste des dépenses</vt:lpstr>
      <vt:lpstr>Explications subsides</vt:lpstr>
      <vt:lpstr>Feuil1</vt:lpstr>
      <vt:lpstr>Liste</vt:lpstr>
      <vt:lpstr>Listes</vt:lpstr>
      <vt:lpstr>'Prévisions et Budget réel'!_GoBack</vt:lpstr>
      <vt:lpstr>'Mode d''emploi remplissage'!_Toc35503131</vt:lpstr>
      <vt:lpstr>'Mode d''emploi remplissage'!_Toc35503132</vt:lpstr>
      <vt:lpstr>'Mode d''emploi remplissage'!_Toc35503133</vt:lpstr>
      <vt:lpstr>'Mode d''emploi remplissage'!_Toc35503134</vt:lpstr>
      <vt:lpstr>'Mode d''emploi remplissage'!_Toc35503135</vt:lpstr>
      <vt:lpstr>'Mode d''emploi remplissage'!_Toc35503136</vt:lpstr>
      <vt:lpstr>'Mode d''emploi remplissage'!_Toc35503137</vt:lpstr>
      <vt:lpstr>Adults</vt:lpstr>
      <vt:lpstr>Cubs</vt:lpstr>
      <vt:lpstr>'Prévisions et Budget réel'!Zone_d_impression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Lionel Claude</dc:creator>
  <cp:lastModifiedBy>Sandra Claeys</cp:lastModifiedBy>
  <cp:lastPrinted>2012-08-29T19:24:57Z</cp:lastPrinted>
  <dcterms:created xsi:type="dcterms:W3CDTF">2008-04-21T23:21:30Z</dcterms:created>
  <dcterms:modified xsi:type="dcterms:W3CDTF">2024-04-30T13:26:43Z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1812017554</vt:i4>
  </property>
  <property fmtid="{D5CDD505-2E9C-101B-9397-08002B2CF9AE}" pid="3" name="_NewReviewCycle">
    <vt:lpwstr/>
  </property>
  <property fmtid="{D5CDD505-2E9C-101B-9397-08002B2CF9AE}" pid="4" name="_PreviousAdHocReviewCycleID">
    <vt:i4>-458496082</vt:i4>
  </property>
  <property fmtid="{D5CDD505-2E9C-101B-9397-08002B2CF9AE}" pid="5" name="_ReviewingToolsShownOnce">
    <vt:lpwstr/>
  </property>
</Properties>
</file>