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cout212\Scouts_Fichiers\12000 Formation\12400 Accompagnement pédagogique\12420 Projets\KCH_Les_finances_dans_l'unité\"/>
    </mc:Choice>
  </mc:AlternateContent>
  <xr:revisionPtr revIDLastSave="0" documentId="13_ncr:1_{9B433D84-5F7F-46C8-BFEF-F78CC01119D3}" xr6:coauthVersionLast="47" xr6:coauthVersionMax="47" xr10:uidLastSave="{00000000-0000-0000-0000-000000000000}"/>
  <bookViews>
    <workbookView xWindow="28680" yWindow="-120" windowWidth="29040" windowHeight="15720" xr2:uid="{A4F047FB-CF6E-48A0-A214-C256AD23E075}"/>
  </bookViews>
  <sheets>
    <sheet name="Année" sheetId="1" r:id="rId1"/>
    <sheet name="Camp (ou week-end)" sheetId="5" r:id="rId2"/>
    <sheet name="Caisse et comptes bancaires" sheetId="4" r:id="rId3"/>
  </sheets>
  <externalReferences>
    <externalReference r:id="rId4"/>
    <externalReference r:id="rId5"/>
  </externalReferences>
  <definedNames>
    <definedName name="_xlnm._FilterDatabase" localSheetId="1" hidden="1">'Camp (ou week-end)'!$A$13:$H$64</definedName>
    <definedName name="azsfsdfg">'[1]Pers. Rek.'!$A$3:$A$185</definedName>
    <definedName name="_xlnm.Criteria" localSheetId="1">'Camp (ou week-end)'!$D$12</definedName>
    <definedName name="_xlnm.Print_Titles" localSheetId="1">'Camp (ou week-end)'!$12:$13</definedName>
    <definedName name="Kostenplaatsen">'Camp (ou week-end)'!#REF!</definedName>
    <definedName name="Kostensoorten">'Camp (ou week-end)'!#REF!</definedName>
    <definedName name="Personen">'[2]Pers. Rek.'!$A$3:$A$185</definedName>
    <definedName name="_xlnm.Print_Area" localSheetId="1">'Camp (ou week-end)'!$B$3:$H$66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5" l="1"/>
  <c r="K31" i="5"/>
  <c r="H20" i="5"/>
  <c r="H16" i="5" s="1"/>
  <c r="H21" i="5"/>
  <c r="H22" i="5"/>
  <c r="H23" i="5"/>
  <c r="L23" i="5" s="1"/>
  <c r="H46" i="5"/>
  <c r="H45" i="5"/>
  <c r="L42" i="5"/>
  <c r="H43" i="5"/>
  <c r="L43" i="5" s="1"/>
  <c r="H42" i="5"/>
  <c r="K42" i="5" s="1"/>
  <c r="E41" i="5"/>
  <c r="H41" i="5" s="1"/>
  <c r="L41" i="5" s="1"/>
  <c r="E40" i="5"/>
  <c r="H40" i="5" s="1"/>
  <c r="L40" i="5" s="1"/>
  <c r="J38" i="5"/>
  <c r="L60" i="5"/>
  <c r="K60" i="5"/>
  <c r="H27" i="5"/>
  <c r="J16" i="5"/>
  <c r="J27" i="5"/>
  <c r="E19" i="5"/>
  <c r="H19" i="5" s="1"/>
  <c r="K19" i="5" s="1"/>
  <c r="E18" i="5"/>
  <c r="H18" i="5" s="1"/>
  <c r="K18" i="5" s="1"/>
  <c r="E26" i="5"/>
  <c r="H26" i="5" s="1"/>
  <c r="E25" i="5"/>
  <c r="H25" i="5" s="1"/>
  <c r="L20" i="5" l="1"/>
  <c r="K43" i="5"/>
  <c r="K40" i="5"/>
  <c r="K41" i="5"/>
  <c r="K23" i="5"/>
  <c r="K20" i="5"/>
  <c r="L27" i="5"/>
  <c r="K27" i="5"/>
  <c r="E15" i="1" l="1"/>
  <c r="E24" i="1" s="1"/>
  <c r="D15" i="1"/>
  <c r="D24" i="1" s="1"/>
  <c r="D5" i="1"/>
  <c r="E5" i="1"/>
  <c r="D7" i="5"/>
  <c r="E39" i="5" s="1"/>
  <c r="H39" i="5" s="1"/>
  <c r="L19" i="5"/>
  <c r="J24" i="5"/>
  <c r="K25" i="5"/>
  <c r="K26" i="5"/>
  <c r="J32" i="5"/>
  <c r="J44" i="5"/>
  <c r="J47" i="5"/>
  <c r="J51" i="5"/>
  <c r="J58" i="5"/>
  <c r="J14" i="5" l="1"/>
  <c r="D10" i="5"/>
  <c r="E17" i="5"/>
  <c r="H17" i="5" s="1"/>
  <c r="J31" i="5"/>
  <c r="J64" i="5" s="1"/>
  <c r="L18" i="5"/>
  <c r="L26" i="5"/>
  <c r="L25" i="5"/>
  <c r="H15" i="5"/>
  <c r="G10" i="4"/>
  <c r="G11" i="4" s="1"/>
  <c r="G12" i="4" s="1"/>
  <c r="E10" i="4"/>
  <c r="E11" i="4" s="1"/>
  <c r="H11" i="4" s="1"/>
  <c r="H9" i="4"/>
  <c r="L55" i="5" l="1"/>
  <c r="H38" i="5"/>
  <c r="L38" i="5" s="1"/>
  <c r="K39" i="5"/>
  <c r="L39" i="5"/>
  <c r="K35" i="5"/>
  <c r="L37" i="5"/>
  <c r="H61" i="5"/>
  <c r="L61" i="5" s="1"/>
  <c r="K34" i="5"/>
  <c r="K17" i="5"/>
  <c r="K46" i="5"/>
  <c r="H47" i="5"/>
  <c r="L57" i="5"/>
  <c r="K33" i="5"/>
  <c r="K45" i="5"/>
  <c r="K53" i="5"/>
  <c r="L17" i="5"/>
  <c r="K52" i="5"/>
  <c r="L52" i="5"/>
  <c r="L54" i="5"/>
  <c r="K54" i="5"/>
  <c r="K28" i="5"/>
  <c r="L28" i="5"/>
  <c r="K48" i="5"/>
  <c r="L48" i="5"/>
  <c r="J63" i="5"/>
  <c r="K15" i="5"/>
  <c r="L15" i="5"/>
  <c r="L56" i="5"/>
  <c r="K56" i="5"/>
  <c r="L59" i="5"/>
  <c r="K59" i="5"/>
  <c r="K49" i="5"/>
  <c r="L49" i="5"/>
  <c r="H24" i="5"/>
  <c r="L46" i="5"/>
  <c r="E12" i="4"/>
  <c r="H12" i="4" s="1"/>
  <c r="H10" i="4"/>
  <c r="G13" i="4"/>
  <c r="K38" i="5" l="1"/>
  <c r="K55" i="5"/>
  <c r="L34" i="5"/>
  <c r="H58" i="5"/>
  <c r="K37" i="5"/>
  <c r="K61" i="5"/>
  <c r="L35" i="5"/>
  <c r="K36" i="5"/>
  <c r="L36" i="5"/>
  <c r="K50" i="5"/>
  <c r="L50" i="5"/>
  <c r="H32" i="5"/>
  <c r="L32" i="5" s="1"/>
  <c r="L33" i="5"/>
  <c r="H44" i="5"/>
  <c r="L44" i="5" s="1"/>
  <c r="K16" i="5"/>
  <c r="L16" i="5"/>
  <c r="H51" i="5"/>
  <c r="L51" i="5" s="1"/>
  <c r="L53" i="5"/>
  <c r="K57" i="5"/>
  <c r="L45" i="5"/>
  <c r="H14" i="5"/>
  <c r="H63" i="5" s="1"/>
  <c r="K58" i="5"/>
  <c r="L58" i="5"/>
  <c r="L47" i="5"/>
  <c r="K47" i="5"/>
  <c r="J66" i="5"/>
  <c r="K24" i="5"/>
  <c r="L24" i="5"/>
  <c r="E13" i="4"/>
  <c r="E14" i="4" s="1"/>
  <c r="E15" i="4" s="1"/>
  <c r="E16" i="4" s="1"/>
  <c r="G14" i="4"/>
  <c r="K51" i="5" l="1"/>
  <c r="K44" i="5"/>
  <c r="K32" i="5"/>
  <c r="H31" i="5"/>
  <c r="L14" i="5"/>
  <c r="K14" i="5"/>
  <c r="K63" i="5"/>
  <c r="L63" i="5"/>
  <c r="H13" i="4"/>
  <c r="G15" i="4"/>
  <c r="H14" i="4"/>
  <c r="E17" i="4"/>
  <c r="L31" i="5" l="1"/>
  <c r="H64" i="5"/>
  <c r="K64" i="5" s="1"/>
  <c r="G16" i="4"/>
  <c r="H15" i="4"/>
  <c r="E18" i="4"/>
  <c r="K66" i="5" l="1"/>
  <c r="L64" i="5"/>
  <c r="G17" i="4"/>
  <c r="H16" i="4"/>
  <c r="E19" i="4"/>
  <c r="L66" i="5" l="1"/>
  <c r="G18" i="4"/>
  <c r="H17" i="4"/>
  <c r="E20" i="4"/>
  <c r="G19" i="4" l="1"/>
  <c r="H18" i="4"/>
  <c r="E21" i="4"/>
  <c r="G20" i="4" l="1"/>
  <c r="H19" i="4"/>
  <c r="E22" i="4"/>
  <c r="G21" i="4" l="1"/>
  <c r="H20" i="4"/>
  <c r="E23" i="4"/>
  <c r="G22" i="4" l="1"/>
  <c r="H21" i="4"/>
  <c r="E24" i="4"/>
  <c r="G23" i="4" l="1"/>
  <c r="H22" i="4"/>
  <c r="E25" i="4"/>
  <c r="G24" i="4" l="1"/>
  <c r="H23" i="4"/>
  <c r="E26" i="4"/>
  <c r="G25" i="4" l="1"/>
  <c r="H24" i="4"/>
  <c r="E27" i="4"/>
  <c r="G26" i="4" l="1"/>
  <c r="H25" i="4"/>
  <c r="E28" i="4"/>
  <c r="G27" i="4" l="1"/>
  <c r="H26" i="4"/>
  <c r="E29" i="4"/>
  <c r="G28" i="4" l="1"/>
  <c r="H27" i="4"/>
  <c r="E30" i="4"/>
  <c r="G29" i="4" l="1"/>
  <c r="H28" i="4"/>
  <c r="E31" i="4"/>
  <c r="G30" i="4" l="1"/>
  <c r="H29" i="4"/>
  <c r="E32" i="4"/>
  <c r="G31" i="4" l="1"/>
  <c r="H30" i="4"/>
  <c r="E33" i="4"/>
  <c r="G32" i="4" l="1"/>
  <c r="H31" i="4"/>
  <c r="E34" i="4"/>
  <c r="G33" i="4" l="1"/>
  <c r="H32" i="4"/>
  <c r="E35" i="4"/>
  <c r="G34" i="4" l="1"/>
  <c r="H33" i="4"/>
  <c r="E36" i="4"/>
  <c r="G35" i="4" l="1"/>
  <c r="H34" i="4"/>
  <c r="E37" i="4"/>
  <c r="G36" i="4" l="1"/>
  <c r="H35" i="4"/>
  <c r="E38" i="4"/>
  <c r="G37" i="4" l="1"/>
  <c r="H36" i="4"/>
  <c r="E39" i="4"/>
  <c r="G38" i="4" l="1"/>
  <c r="H37" i="4"/>
  <c r="E40" i="4"/>
  <c r="G39" i="4" l="1"/>
  <c r="H38" i="4"/>
  <c r="E41" i="4"/>
  <c r="G40" i="4" l="1"/>
  <c r="H39" i="4"/>
  <c r="E42" i="4"/>
  <c r="G41" i="4" l="1"/>
  <c r="H40" i="4"/>
  <c r="E43" i="4"/>
  <c r="G42" i="4" l="1"/>
  <c r="H41" i="4"/>
  <c r="E44" i="4"/>
  <c r="G43" i="4" l="1"/>
  <c r="H42" i="4"/>
  <c r="E45" i="4"/>
  <c r="G44" i="4" l="1"/>
  <c r="H43" i="4"/>
  <c r="E46" i="4"/>
  <c r="G45" i="4" l="1"/>
  <c r="H44" i="4"/>
  <c r="E47" i="4"/>
  <c r="G46" i="4" l="1"/>
  <c r="H45" i="4"/>
  <c r="E48" i="4"/>
  <c r="G47" i="4" l="1"/>
  <c r="H46" i="4"/>
  <c r="E49" i="4"/>
  <c r="G48" i="4" l="1"/>
  <c r="H47" i="4"/>
  <c r="E50" i="4"/>
  <c r="G49" i="4" l="1"/>
  <c r="H48" i="4"/>
  <c r="E51" i="4"/>
  <c r="G50" i="4" l="1"/>
  <c r="H49" i="4"/>
  <c r="E52" i="4"/>
  <c r="G51" i="4" l="1"/>
  <c r="H50" i="4"/>
  <c r="E53" i="4"/>
  <c r="G52" i="4" l="1"/>
  <c r="H51" i="4"/>
  <c r="E54" i="4"/>
  <c r="G53" i="4" l="1"/>
  <c r="H52" i="4"/>
  <c r="E55" i="4"/>
  <c r="G54" i="4" l="1"/>
  <c r="H53" i="4"/>
  <c r="E56" i="4"/>
  <c r="G55" i="4" l="1"/>
  <c r="H54" i="4"/>
  <c r="E57" i="4"/>
  <c r="G56" i="4" l="1"/>
  <c r="H55" i="4"/>
  <c r="E58" i="4"/>
  <c r="G57" i="4" l="1"/>
  <c r="H56" i="4"/>
  <c r="E59" i="4"/>
  <c r="G58" i="4" l="1"/>
  <c r="H57" i="4"/>
  <c r="E60" i="4"/>
  <c r="G59" i="4" l="1"/>
  <c r="H58" i="4"/>
  <c r="E61" i="4"/>
  <c r="G60" i="4" l="1"/>
  <c r="H59" i="4"/>
  <c r="E62" i="4"/>
  <c r="G61" i="4" l="1"/>
  <c r="H60" i="4"/>
  <c r="E63" i="4"/>
  <c r="G62" i="4" l="1"/>
  <c r="H61" i="4"/>
  <c r="E64" i="4"/>
  <c r="G63" i="4" l="1"/>
  <c r="H62" i="4"/>
  <c r="E65" i="4"/>
  <c r="G64" i="4" l="1"/>
  <c r="H63" i="4"/>
  <c r="E66" i="4"/>
  <c r="G65" i="4" l="1"/>
  <c r="H64" i="4"/>
  <c r="E67" i="4"/>
  <c r="G66" i="4" l="1"/>
  <c r="H65" i="4"/>
  <c r="G67" i="4" l="1"/>
  <c r="H67" i="4" s="1"/>
  <c r="H6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tc={A9B3AAC7-16E3-40FE-B6E3-DA036305F4B2}</author>
  </authors>
  <commentList>
    <comment ref="G25" authorId="0" shapeId="0" xr:uid="{A9B3AAC7-16E3-40FE-B6E3-DA036305F4B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Vérifier les montants (voir PVL message envoyé le 18/03/2026)</t>
      </text>
    </comment>
  </commentList>
</comments>
</file>

<file path=xl/sharedStrings.xml><?xml version="1.0" encoding="utf-8"?>
<sst xmlns="http://schemas.openxmlformats.org/spreadsheetml/2006/main" count="116" uniqueCount="100">
  <si>
    <t>Dépenses</t>
  </si>
  <si>
    <t>Recettes</t>
  </si>
  <si>
    <t>Cotisations</t>
  </si>
  <si>
    <t>Calendriers</t>
  </si>
  <si>
    <t>Week-end d'octobre</t>
  </si>
  <si>
    <t>Week-end d'avril</t>
  </si>
  <si>
    <t>Subsides</t>
  </si>
  <si>
    <t xml:space="preserve">Goûters </t>
  </si>
  <si>
    <t xml:space="preserve">Petit matériel </t>
  </si>
  <si>
    <t xml:space="preserve">Matériel </t>
  </si>
  <si>
    <t>Grand camp</t>
  </si>
  <si>
    <t>Budget (ce qu'on prévoit)</t>
  </si>
  <si>
    <t>Réalisé (ce qui s'est passé)</t>
  </si>
  <si>
    <t>Caisse et comptes bancaires</t>
  </si>
  <si>
    <t>Date</t>
  </si>
  <si>
    <t>Quoi</t>
  </si>
  <si>
    <t>Caisse</t>
  </si>
  <si>
    <t>Compte courant</t>
  </si>
  <si>
    <t>Total trésorerie de la section</t>
  </si>
  <si>
    <t>Solde année précédente</t>
  </si>
  <si>
    <t xml:space="preserve">Mouvement </t>
  </si>
  <si>
    <t>Mouvement</t>
  </si>
  <si>
    <t>Impressions</t>
  </si>
  <si>
    <t>Retrait liquide</t>
  </si>
  <si>
    <t>Recettes calendriers</t>
  </si>
  <si>
    <t>Achat des goûters</t>
  </si>
  <si>
    <t>Solde</t>
  </si>
  <si>
    <t>Imprévus</t>
  </si>
  <si>
    <t>RÉSULTAT</t>
  </si>
  <si>
    <t>TOTAL DÉPENSES</t>
  </si>
  <si>
    <t>TOTAL RECETTES</t>
  </si>
  <si>
    <t>Divers</t>
  </si>
  <si>
    <t>Autres</t>
  </si>
  <si>
    <t>Mise à jour pharmacie</t>
  </si>
  <si>
    <t>Tente</t>
  </si>
  <si>
    <t>Matériel divers</t>
  </si>
  <si>
    <t>Outils</t>
  </si>
  <si>
    <t>Matériel construction (cordes, etc.)</t>
  </si>
  <si>
    <t>Matériel</t>
  </si>
  <si>
    <t>Activités</t>
  </si>
  <si>
    <t>Nourriture intendants</t>
  </si>
  <si>
    <t>Nourriture animateurs</t>
  </si>
  <si>
    <t>Nourriture scouts</t>
  </si>
  <si>
    <t>Intendance</t>
  </si>
  <si>
    <t>Perches constructions</t>
  </si>
  <si>
    <t>Lieu</t>
  </si>
  <si>
    <t>ONE - base</t>
  </si>
  <si>
    <t>PAF intendants</t>
  </si>
  <si>
    <t>PAF animateurs</t>
  </si>
  <si>
    <t>PAF scouts</t>
  </si>
  <si>
    <t>Participation</t>
  </si>
  <si>
    <t>Fond de départ (participation de la caisse)</t>
  </si>
  <si>
    <t>%</t>
  </si>
  <si>
    <t>Utilisé</t>
  </si>
  <si>
    <t>Responsable budgétaire</t>
  </si>
  <si>
    <t>Poste</t>
  </si>
  <si>
    <t>N°</t>
  </si>
  <si>
    <t>Participants:</t>
  </si>
  <si>
    <t>Intendants</t>
  </si>
  <si>
    <t>Animateurs</t>
  </si>
  <si>
    <t>Total scout:</t>
  </si>
  <si>
    <t>Scouts de plus de 16 ans</t>
  </si>
  <si>
    <t>Scouts de moins de 16 ans</t>
  </si>
  <si>
    <t>Nombre</t>
  </si>
  <si>
    <t>Statut</t>
  </si>
  <si>
    <t>Budget et comptes de camp</t>
  </si>
  <si>
    <t xml:space="preserve">Budget et comptes d'année </t>
  </si>
  <si>
    <t>Résultat</t>
  </si>
  <si>
    <t>Total</t>
  </si>
  <si>
    <t>Déplacements</t>
  </si>
  <si>
    <t xml:space="preserve">Transport en commun </t>
  </si>
  <si>
    <t>Essence</t>
  </si>
  <si>
    <t>Activité 1</t>
  </si>
  <si>
    <t>Activité 2</t>
  </si>
  <si>
    <t>Endroit de camp</t>
  </si>
  <si>
    <t>Commentaires</t>
  </si>
  <si>
    <t>Week-end d'avril : participation aux frais</t>
  </si>
  <si>
    <t>Week-end d'octobre : participation aux frais</t>
  </si>
  <si>
    <t>Grand camp : participation aux frais</t>
  </si>
  <si>
    <t>Action lucrative 1</t>
  </si>
  <si>
    <t>Nombre de participants</t>
  </si>
  <si>
    <t>Nombre de jours</t>
  </si>
  <si>
    <t>Wallonie supplément ONE</t>
  </si>
  <si>
    <t>Nombre de jours du camp</t>
  </si>
  <si>
    <t>Montant unitaire</t>
  </si>
  <si>
    <t>Les subsides sont reçus en mai de l'année suivante; on budgétise généralement les subsides de l'année précédente. Il n'est pas possible de faire un bénéficie grâce à ces subsides</t>
  </si>
  <si>
    <t>Charges (eau, électricité, gaz)</t>
  </si>
  <si>
    <t>Taxes (communales, poubelles, etc.)</t>
  </si>
  <si>
    <t>Assurances complémentaires</t>
  </si>
  <si>
    <t>Frais de téléphone, timbres, etc.</t>
  </si>
  <si>
    <t>Nourriture précamp</t>
  </si>
  <si>
    <t>Nourriture postcamp</t>
  </si>
  <si>
    <t>PAF scouts précamp</t>
  </si>
  <si>
    <t>PAF scouts postcamp</t>
  </si>
  <si>
    <t>PAF adultes précamp</t>
  </si>
  <si>
    <t>PAF adultes postcamp</t>
  </si>
  <si>
    <t>Important à prendre en compte</t>
  </si>
  <si>
    <t>Prévoir 7,5 EUR/pers/jour pour les enfants; et 8,5 EUR/pers/jour pour les ados</t>
  </si>
  <si>
    <t>(Entrées/sorties)</t>
  </si>
  <si>
    <t>Pour connaître le solde des comptes, tu établis un tableau qui comporte deux colonnes par caisse ou compte. L’une  comportera les entrées et sorties d’argent et l’autre, le solde de cette caisse ou compte.
Commence par y indiquer le solde actuel. Ensuite, complète une ligne à chaque fois que de l’argent y est ajouté ou retiré.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</si>
</sst>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quot;€&quot;\ #,##0.00"/>
    <numFmt numFmtId="165" formatCode="#,##0.00\ &quot;€&quot;"/>
    <numFmt numFmtId="166" formatCode="0&quot; inscriptions encore possibles&quot;"/>
    <numFmt numFmtId="167" formatCode="0&quot; Units (troupes)&quot;"/>
    <numFmt numFmtId="168" formatCode="0&quot; units&quot;"/>
  </numFmts>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Calibri"/>
      <family val="2"/>
    </font>
    <font>
      <sz val="8"/>
      <color indexed="8"/>
      <name val="Arial"/>
      <family val="2"/>
    </font>
    <font>
      <sz val="8"/>
      <color indexed="8"/>
      <name val="Calibri"/>
      <family val="2"/>
    </font>
    <font>
      <sz val="8"/>
      <name val="Arial"/>
      <family val="2"/>
    </font>
    <font>
      <sz val="8"/>
      <name val="Calibri"/>
      <family val="2"/>
    </font>
    <font>
      <sz val="8"/>
      <color theme="0" tint="-0.499984740745262"/>
      <name val="Arial"/>
      <family val="2"/>
    </font>
    <font>
      <b/>
      <sz val="8"/>
      <color indexed="8"/>
      <name val="Arial"/>
      <family val="2"/>
    </font>
    <font>
      <b/>
      <sz val="12"/>
      <color theme="0"/>
      <name val="Calibri"/>
      <family val="2"/>
    </font>
    <font>
      <sz val="11"/>
      <color theme="1"/>
      <name val="Calibri"/>
      <family val="2"/>
    </font>
    <font>
      <b/>
      <sz val="11"/>
      <color theme="0"/>
      <name val="Calibri"/>
      <family val="2"/>
    </font>
    <font>
      <b/>
      <sz val="11"/>
      <color theme="1"/>
      <name val="Calibri"/>
      <family val="2"/>
    </font>
    <font>
      <b/>
      <sz val="11"/>
      <color rgb="FF0A4275"/>
      <name val="Calibri"/>
      <family val="2"/>
    </font>
    <font>
      <b/>
      <sz val="11"/>
      <name val="Calibri"/>
      <family val="2"/>
    </font>
    <font>
      <i/>
      <sz val="11"/>
      <color theme="1"/>
      <name val="Calibri"/>
      <family val="2"/>
    </font>
    <font>
      <sz val="10"/>
      <color indexed="8"/>
      <name val="Calibri"/>
      <family val="2"/>
    </font>
    <font>
      <sz val="10"/>
      <color theme="0"/>
      <name val="Calibri"/>
      <family val="2"/>
    </font>
    <font>
      <sz val="10"/>
      <color indexed="8"/>
      <name val="Arial"/>
      <family val="2"/>
    </font>
    <font>
      <b/>
      <sz val="10"/>
      <color indexed="8"/>
      <name val="Calibri"/>
      <family val="2"/>
    </font>
    <font>
      <b/>
      <sz val="10"/>
      <color indexed="9"/>
      <name val="Calibri"/>
      <family val="2"/>
    </font>
    <font>
      <b/>
      <sz val="10"/>
      <color indexed="8"/>
      <name val="Arial"/>
      <family val="2"/>
    </font>
    <font>
      <sz val="10"/>
      <name val="Calibri"/>
      <family val="2"/>
    </font>
    <font>
      <sz val="10"/>
      <color theme="0" tint="-0.499984740745262"/>
      <name val="Calibri"/>
      <family val="2"/>
    </font>
    <font>
      <sz val="10"/>
      <color theme="0" tint="-0.499984740745262"/>
      <name val="Arial"/>
      <family val="2"/>
    </font>
    <font>
      <sz val="10"/>
      <name val="Arial"/>
      <family val="2"/>
    </font>
    <font>
      <b/>
      <sz val="10"/>
      <name val="Calibri"/>
      <family val="2"/>
    </font>
  </fonts>
  <fills count="8">
    <fill>
      <patternFill patternType="none"/>
    </fill>
    <fill>
      <patternFill patternType="gray125"/>
    </fill>
    <fill>
      <patternFill patternType="solid">
        <fgColor rgb="FF95C11F"/>
        <bgColor indexed="64"/>
      </patternFill>
    </fill>
    <fill>
      <patternFill patternType="solid">
        <fgColor rgb="FF0A4275"/>
        <bgColor indexed="64"/>
      </patternFill>
    </fill>
    <fill>
      <patternFill patternType="solid">
        <fgColor rgb="FF577486"/>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186">
    <xf numFmtId="0" fontId="0" fillId="0" borderId="0" xfId="0"/>
    <xf numFmtId="44" fontId="0" fillId="0" borderId="0" xfId="1" applyFont="1"/>
    <xf numFmtId="0" fontId="4" fillId="0" borderId="0" xfId="2" applyFont="1"/>
    <xf numFmtId="9" fontId="4" fillId="0" borderId="0" xfId="2" applyNumberFormat="1" applyFont="1"/>
    <xf numFmtId="164" fontId="5" fillId="0" borderId="0" xfId="2" applyNumberFormat="1" applyFont="1" applyAlignment="1">
      <alignment horizontal="right" vertical="top"/>
    </xf>
    <xf numFmtId="0" fontId="5" fillId="0" borderId="0" xfId="2" applyFont="1" applyAlignment="1">
      <alignment vertical="top" wrapText="1"/>
    </xf>
    <xf numFmtId="0" fontId="5" fillId="0" borderId="0" xfId="2" applyFont="1" applyAlignment="1">
      <alignment vertical="top"/>
    </xf>
    <xf numFmtId="0" fontId="5" fillId="0" borderId="0" xfId="2" applyFont="1"/>
    <xf numFmtId="0" fontId="6" fillId="0" borderId="0" xfId="2" applyFont="1"/>
    <xf numFmtId="9" fontId="6" fillId="0" borderId="0" xfId="2" applyNumberFormat="1" applyFont="1"/>
    <xf numFmtId="164" fontId="7" fillId="0" borderId="0" xfId="2" applyNumberFormat="1" applyFont="1" applyAlignment="1">
      <alignment horizontal="right" vertical="top"/>
    </xf>
    <xf numFmtId="0" fontId="7" fillId="0" borderId="0" xfId="2" applyFont="1" applyAlignment="1">
      <alignment vertical="top" wrapText="1"/>
    </xf>
    <xf numFmtId="0" fontId="7" fillId="0" borderId="0" xfId="2" applyFont="1" applyAlignment="1">
      <alignment vertical="top"/>
    </xf>
    <xf numFmtId="0" fontId="7" fillId="0" borderId="0" xfId="2" applyFont="1"/>
    <xf numFmtId="164" fontId="7" fillId="0" borderId="0" xfId="2" applyNumberFormat="1" applyFont="1" applyAlignment="1">
      <alignment vertical="top"/>
    </xf>
    <xf numFmtId="164" fontId="5" fillId="0" borderId="0" xfId="2" applyNumberFormat="1" applyFont="1" applyAlignment="1">
      <alignment vertical="top"/>
    </xf>
    <xf numFmtId="0" fontId="8" fillId="0" borderId="0" xfId="2" applyFont="1"/>
    <xf numFmtId="0" fontId="9" fillId="0" borderId="0" xfId="2" applyFont="1"/>
    <xf numFmtId="0" fontId="4" fillId="0" borderId="0" xfId="2" applyFont="1" applyAlignment="1">
      <alignment horizontal="center"/>
    </xf>
    <xf numFmtId="0" fontId="11" fillId="0" borderId="0" xfId="0" applyFont="1"/>
    <xf numFmtId="0" fontId="12" fillId="3" borderId="0" xfId="0" applyFont="1" applyFill="1"/>
    <xf numFmtId="0" fontId="10" fillId="3" borderId="0" xfId="0" applyFont="1" applyFill="1"/>
    <xf numFmtId="0" fontId="14" fillId="2" borderId="0" xfId="0" applyFont="1" applyFill="1"/>
    <xf numFmtId="0" fontId="15" fillId="2" borderId="0" xfId="0" applyFont="1" applyFill="1"/>
    <xf numFmtId="44" fontId="11" fillId="0" borderId="0" xfId="1" applyFont="1"/>
    <xf numFmtId="0" fontId="13" fillId="0" borderId="0" xfId="0" applyFont="1"/>
    <xf numFmtId="0" fontId="10" fillId="0" borderId="0" xfId="0" applyFont="1"/>
    <xf numFmtId="44" fontId="14" fillId="2" borderId="0" xfId="0" applyNumberFormat="1" applyFont="1" applyFill="1"/>
    <xf numFmtId="44" fontId="14" fillId="2" borderId="0" xfId="1" applyFont="1" applyFill="1"/>
    <xf numFmtId="0" fontId="15" fillId="0" borderId="0" xfId="0" applyFont="1"/>
    <xf numFmtId="0" fontId="14" fillId="0" borderId="0" xfId="0" applyFont="1"/>
    <xf numFmtId="44" fontId="14" fillId="0" borderId="0" xfId="1" applyFont="1" applyFill="1"/>
    <xf numFmtId="0" fontId="16" fillId="0" borderId="0" xfId="0" applyFont="1"/>
    <xf numFmtId="0" fontId="2" fillId="0" borderId="0" xfId="0" applyFont="1"/>
    <xf numFmtId="0" fontId="10" fillId="3" borderId="0" xfId="2" applyFont="1" applyFill="1" applyAlignment="1">
      <alignment vertical="top"/>
    </xf>
    <xf numFmtId="0" fontId="17" fillId="0" borderId="0" xfId="2" applyFont="1"/>
    <xf numFmtId="0" fontId="18" fillId="3" borderId="0" xfId="2" applyFont="1" applyFill="1" applyAlignment="1">
      <alignment vertical="top" wrapText="1"/>
    </xf>
    <xf numFmtId="164" fontId="18" fillId="3" borderId="0" xfId="2" applyNumberFormat="1" applyFont="1" applyFill="1" applyAlignment="1">
      <alignment horizontal="right" vertical="top"/>
    </xf>
    <xf numFmtId="164" fontId="17" fillId="0" borderId="0" xfId="2" applyNumberFormat="1" applyFont="1" applyAlignment="1">
      <alignment horizontal="right" vertical="top"/>
    </xf>
    <xf numFmtId="0" fontId="19" fillId="0" borderId="0" xfId="2" applyFont="1"/>
    <xf numFmtId="9" fontId="19" fillId="0" borderId="0" xfId="2" applyNumberFormat="1" applyFont="1"/>
    <xf numFmtId="0" fontId="17" fillId="0" borderId="0" xfId="2" applyFont="1" applyAlignment="1">
      <alignment vertical="top"/>
    </xf>
    <xf numFmtId="0" fontId="17" fillId="0" borderId="0" xfId="2" applyFont="1" applyAlignment="1">
      <alignment vertical="top" wrapText="1"/>
    </xf>
    <xf numFmtId="0" fontId="17" fillId="0" borderId="14" xfId="2" applyFont="1" applyBorder="1" applyAlignment="1">
      <alignment horizontal="right" vertical="top" wrapText="1"/>
    </xf>
    <xf numFmtId="0" fontId="17" fillId="0" borderId="15" xfId="2" applyFont="1" applyBorder="1" applyAlignment="1">
      <alignment vertical="top"/>
    </xf>
    <xf numFmtId="0" fontId="17" fillId="0" borderId="0" xfId="2" applyFont="1" applyAlignment="1">
      <alignment horizontal="right" vertical="top" wrapText="1"/>
    </xf>
    <xf numFmtId="0" fontId="17" fillId="0" borderId="10" xfId="2" applyFont="1" applyBorder="1" applyAlignment="1">
      <alignment vertical="top"/>
    </xf>
    <xf numFmtId="168" fontId="17" fillId="0" borderId="0" xfId="2" applyNumberFormat="1" applyFont="1" applyAlignment="1">
      <alignment horizontal="center"/>
    </xf>
    <xf numFmtId="167" fontId="17" fillId="0" borderId="0" xfId="2" applyNumberFormat="1" applyFont="1" applyAlignment="1">
      <alignment horizontal="center"/>
    </xf>
    <xf numFmtId="166" fontId="17" fillId="0" borderId="0" xfId="2" applyNumberFormat="1" applyFont="1" applyAlignment="1">
      <alignment horizontal="center"/>
    </xf>
    <xf numFmtId="2" fontId="17" fillId="0" borderId="0" xfId="2" applyNumberFormat="1" applyFont="1" applyAlignment="1">
      <alignment vertical="top"/>
    </xf>
    <xf numFmtId="49" fontId="17" fillId="0" borderId="0" xfId="2" applyNumberFormat="1" applyFont="1" applyAlignment="1">
      <alignment horizontal="center" vertical="top"/>
    </xf>
    <xf numFmtId="0" fontId="20" fillId="0" borderId="12" xfId="2" applyFont="1" applyBorder="1" applyAlignment="1">
      <alignment horizontal="right" vertical="top" wrapText="1"/>
    </xf>
    <xf numFmtId="0" fontId="20" fillId="0" borderId="17" xfId="2" applyFont="1" applyBorder="1" applyAlignment="1">
      <alignment vertical="top"/>
    </xf>
    <xf numFmtId="0" fontId="20" fillId="0" borderId="0" xfId="2" applyFont="1" applyAlignment="1">
      <alignment vertical="top"/>
    </xf>
    <xf numFmtId="49" fontId="20" fillId="0" borderId="0" xfId="2" applyNumberFormat="1" applyFont="1" applyAlignment="1">
      <alignment horizontal="center" vertical="top"/>
    </xf>
    <xf numFmtId="164" fontId="17" fillId="0" borderId="0" xfId="2" applyNumberFormat="1" applyFont="1" applyAlignment="1">
      <alignment horizontal="left" vertical="top"/>
    </xf>
    <xf numFmtId="0" fontId="17" fillId="0" borderId="0" xfId="2" applyFont="1" applyAlignment="1">
      <alignment horizontal="center"/>
    </xf>
    <xf numFmtId="0" fontId="19" fillId="0" borderId="0" xfId="2" applyFont="1" applyAlignment="1">
      <alignment horizontal="center"/>
    </xf>
    <xf numFmtId="0" fontId="20" fillId="0" borderId="0" xfId="2" applyFont="1"/>
    <xf numFmtId="0" fontId="22" fillId="0" borderId="0" xfId="2" applyFont="1"/>
    <xf numFmtId="0" fontId="23" fillId="0" borderId="0" xfId="2" applyFont="1" applyAlignment="1">
      <alignment vertical="top" wrapText="1"/>
    </xf>
    <xf numFmtId="164" fontId="17" fillId="0" borderId="0" xfId="2" applyNumberFormat="1" applyFont="1" applyAlignment="1">
      <alignment vertical="top"/>
    </xf>
    <xf numFmtId="9" fontId="17" fillId="0" borderId="0" xfId="2" applyNumberFormat="1" applyFont="1" applyAlignment="1">
      <alignment vertical="top"/>
    </xf>
    <xf numFmtId="164" fontId="23" fillId="0" borderId="0" xfId="2" applyNumberFormat="1" applyFont="1" applyAlignment="1">
      <alignment vertical="top"/>
    </xf>
    <xf numFmtId="0" fontId="24" fillId="0" borderId="0" xfId="2" applyFont="1"/>
    <xf numFmtId="0" fontId="23" fillId="0" borderId="0" xfId="2" applyFont="1" applyAlignment="1">
      <alignment vertical="top"/>
    </xf>
    <xf numFmtId="164" fontId="23" fillId="0" borderId="0" xfId="2" applyNumberFormat="1" applyFont="1" applyAlignment="1">
      <alignment horizontal="right" vertical="top"/>
    </xf>
    <xf numFmtId="9" fontId="23" fillId="0" borderId="0" xfId="2" applyNumberFormat="1" applyFont="1" applyAlignment="1">
      <alignment vertical="top"/>
    </xf>
    <xf numFmtId="0" fontId="25" fillId="0" borderId="0" xfId="2" applyFont="1"/>
    <xf numFmtId="0" fontId="18" fillId="0" borderId="0" xfId="2" applyFont="1" applyAlignment="1">
      <alignment vertical="top"/>
    </xf>
    <xf numFmtId="0" fontId="17" fillId="0" borderId="0" xfId="2" applyFont="1" applyAlignment="1">
      <alignment horizontal="left" vertical="top" wrapText="1" indent="2"/>
    </xf>
    <xf numFmtId="165" fontId="17" fillId="0" borderId="0" xfId="2" applyNumberFormat="1" applyFont="1" applyAlignment="1">
      <alignment vertical="top"/>
    </xf>
    <xf numFmtId="0" fontId="26" fillId="0" borderId="0" xfId="2" applyFont="1"/>
    <xf numFmtId="0" fontId="23" fillId="0" borderId="0" xfId="2" applyFont="1"/>
    <xf numFmtId="9" fontId="26" fillId="0" borderId="0" xfId="2" applyNumberFormat="1" applyFont="1"/>
    <xf numFmtId="1" fontId="17" fillId="0" borderId="0" xfId="2" applyNumberFormat="1" applyFont="1" applyAlignment="1">
      <alignment horizontal="right" vertical="top"/>
    </xf>
    <xf numFmtId="1" fontId="17" fillId="0" borderId="0" xfId="2" applyNumberFormat="1" applyFont="1" applyAlignment="1">
      <alignment horizontal="center"/>
    </xf>
    <xf numFmtId="1" fontId="17" fillId="0" borderId="0" xfId="2" applyNumberFormat="1" applyFont="1" applyAlignment="1">
      <alignment vertical="top"/>
    </xf>
    <xf numFmtId="1" fontId="19" fillId="0" borderId="0" xfId="2" applyNumberFormat="1" applyFont="1"/>
    <xf numFmtId="1" fontId="23" fillId="0" borderId="0" xfId="2" applyNumberFormat="1" applyFont="1" applyAlignment="1">
      <alignment vertical="top"/>
    </xf>
    <xf numFmtId="1" fontId="23" fillId="0" borderId="0" xfId="2" applyNumberFormat="1" applyFont="1" applyAlignment="1">
      <alignment horizontal="right" vertical="top"/>
    </xf>
    <xf numFmtId="1" fontId="7" fillId="0" borderId="0" xfId="2" applyNumberFormat="1" applyFont="1" applyAlignment="1">
      <alignment horizontal="right" vertical="top"/>
    </xf>
    <xf numFmtId="1" fontId="5" fillId="0" borderId="0" xfId="2" applyNumberFormat="1" applyFont="1" applyAlignment="1">
      <alignment horizontal="right" vertical="top"/>
    </xf>
    <xf numFmtId="166" fontId="17" fillId="0" borderId="0" xfId="2" applyNumberFormat="1" applyFont="1"/>
    <xf numFmtId="49" fontId="17" fillId="0" borderId="0" xfId="2" applyNumberFormat="1" applyFont="1" applyAlignment="1">
      <alignment vertical="top"/>
    </xf>
    <xf numFmtId="49" fontId="20" fillId="0" borderId="0" xfId="2" applyNumberFormat="1" applyFont="1" applyAlignment="1">
      <alignment vertical="top"/>
    </xf>
    <xf numFmtId="0" fontId="19" fillId="0" borderId="0" xfId="2" applyFont="1" applyAlignment="1">
      <alignment horizontal="right"/>
    </xf>
    <xf numFmtId="165" fontId="17" fillId="0" borderId="0" xfId="2" applyNumberFormat="1" applyFont="1" applyAlignment="1">
      <alignment horizontal="right" vertical="top"/>
    </xf>
    <xf numFmtId="0" fontId="26" fillId="0" borderId="0" xfId="2" applyFont="1" applyAlignment="1">
      <alignment horizontal="right"/>
    </xf>
    <xf numFmtId="0" fontId="6" fillId="0" borderId="0" xfId="2" applyFont="1" applyAlignment="1">
      <alignment horizontal="right"/>
    </xf>
    <xf numFmtId="0" fontId="4" fillId="0" borderId="0" xfId="2" applyFont="1" applyAlignment="1">
      <alignment horizontal="right"/>
    </xf>
    <xf numFmtId="164" fontId="27" fillId="2" borderId="0" xfId="2" applyNumberFormat="1" applyFont="1" applyFill="1" applyAlignment="1">
      <alignment horizontal="right" vertical="top"/>
    </xf>
    <xf numFmtId="1" fontId="27" fillId="2" borderId="0" xfId="2" applyNumberFormat="1" applyFont="1" applyFill="1" applyAlignment="1">
      <alignment vertical="top"/>
    </xf>
    <xf numFmtId="164" fontId="27" fillId="2" borderId="0" xfId="2" applyNumberFormat="1" applyFont="1" applyFill="1" applyAlignment="1">
      <alignment vertical="top"/>
    </xf>
    <xf numFmtId="164" fontId="20" fillId="0" borderId="6" xfId="2" applyNumberFormat="1" applyFont="1" applyBorder="1" applyAlignment="1">
      <alignment horizontal="center" vertical="center" wrapText="1"/>
    </xf>
    <xf numFmtId="164" fontId="20" fillId="0" borderId="6" xfId="2" applyNumberFormat="1" applyFont="1" applyBorder="1" applyAlignment="1">
      <alignment horizontal="center" vertical="center"/>
    </xf>
    <xf numFmtId="0" fontId="21" fillId="2" borderId="6" xfId="2" applyFont="1" applyFill="1" applyBorder="1" applyAlignment="1">
      <alignment vertical="top"/>
    </xf>
    <xf numFmtId="164" fontId="21" fillId="2" borderId="6" xfId="2" applyNumberFormat="1" applyFont="1" applyFill="1" applyBorder="1" applyAlignment="1">
      <alignment horizontal="right" vertical="top"/>
    </xf>
    <xf numFmtId="1" fontId="21" fillId="2" borderId="6" xfId="2" applyNumberFormat="1" applyFont="1" applyFill="1" applyBorder="1" applyAlignment="1">
      <alignment vertical="top"/>
    </xf>
    <xf numFmtId="164" fontId="21" fillId="2" borderId="6" xfId="2" applyNumberFormat="1" applyFont="1" applyFill="1" applyBorder="1" applyAlignment="1">
      <alignment vertical="top"/>
    </xf>
    <xf numFmtId="164" fontId="21" fillId="0" borderId="6" xfId="2" applyNumberFormat="1" applyFont="1" applyBorder="1" applyAlignment="1">
      <alignment vertical="top"/>
    </xf>
    <xf numFmtId="9" fontId="21" fillId="2" borderId="6" xfId="2" applyNumberFormat="1" applyFont="1" applyFill="1" applyBorder="1" applyAlignment="1">
      <alignment vertical="top"/>
    </xf>
    <xf numFmtId="0" fontId="17" fillId="0" borderId="6" xfId="2" applyFont="1" applyBorder="1" applyAlignment="1">
      <alignment vertical="top"/>
    </xf>
    <xf numFmtId="0" fontId="23" fillId="0" borderId="6" xfId="2" applyFont="1" applyBorder="1" applyAlignment="1">
      <alignment vertical="top" wrapText="1"/>
    </xf>
    <xf numFmtId="164" fontId="17" fillId="0" borderId="6" xfId="2" applyNumberFormat="1" applyFont="1" applyBorder="1" applyAlignment="1">
      <alignment horizontal="right" vertical="top"/>
    </xf>
    <xf numFmtId="1" fontId="17" fillId="4" borderId="6" xfId="2" applyNumberFormat="1" applyFont="1" applyFill="1" applyBorder="1" applyAlignment="1">
      <alignment vertical="top"/>
    </xf>
    <xf numFmtId="164" fontId="17" fillId="4" borderId="6" xfId="2" applyNumberFormat="1" applyFont="1" applyFill="1" applyBorder="1" applyAlignment="1">
      <alignment vertical="top"/>
    </xf>
    <xf numFmtId="164" fontId="17" fillId="0" borderId="6" xfId="2" applyNumberFormat="1" applyFont="1" applyBorder="1" applyAlignment="1">
      <alignment vertical="top"/>
    </xf>
    <xf numFmtId="9" fontId="17" fillId="0" borderId="6" xfId="2" applyNumberFormat="1" applyFont="1" applyBorder="1" applyAlignment="1">
      <alignment vertical="top"/>
    </xf>
    <xf numFmtId="0" fontId="18" fillId="3" borderId="6" xfId="2" applyFont="1" applyFill="1" applyBorder="1" applyAlignment="1">
      <alignment horizontal="right" vertical="top"/>
    </xf>
    <xf numFmtId="0" fontId="18" fillId="3" borderId="6" xfId="2" applyFont="1" applyFill="1" applyBorder="1" applyAlignment="1">
      <alignment vertical="top" wrapText="1"/>
    </xf>
    <xf numFmtId="164" fontId="18" fillId="3" borderId="6" xfId="2" applyNumberFormat="1" applyFont="1" applyFill="1" applyBorder="1" applyAlignment="1">
      <alignment horizontal="right" vertical="top"/>
    </xf>
    <xf numFmtId="1" fontId="18" fillId="3" borderId="6" xfId="2" applyNumberFormat="1" applyFont="1" applyFill="1" applyBorder="1" applyAlignment="1">
      <alignment vertical="top"/>
    </xf>
    <xf numFmtId="164" fontId="18" fillId="3" borderId="6" xfId="2" applyNumberFormat="1" applyFont="1" applyFill="1" applyBorder="1" applyAlignment="1">
      <alignment vertical="top"/>
    </xf>
    <xf numFmtId="164" fontId="23" fillId="0" borderId="6" xfId="2" applyNumberFormat="1" applyFont="1" applyBorder="1" applyAlignment="1">
      <alignment vertical="top"/>
    </xf>
    <xf numFmtId="9" fontId="18" fillId="3" borderId="6" xfId="2" applyNumberFormat="1" applyFont="1" applyFill="1" applyBorder="1" applyAlignment="1">
      <alignment vertical="top"/>
    </xf>
    <xf numFmtId="0" fontId="23" fillId="0" borderId="6" xfId="2" applyFont="1" applyBorder="1" applyAlignment="1">
      <alignment vertical="top"/>
    </xf>
    <xf numFmtId="0" fontId="23" fillId="0" borderId="6" xfId="2" applyFont="1" applyBorder="1" applyAlignment="1">
      <alignment horizontal="left" vertical="top" wrapText="1" indent="1"/>
    </xf>
    <xf numFmtId="164" fontId="23" fillId="0" borderId="6" xfId="2" applyNumberFormat="1" applyFont="1" applyBorder="1" applyAlignment="1">
      <alignment horizontal="right" vertical="top"/>
    </xf>
    <xf numFmtId="1" fontId="23" fillId="0" borderId="6" xfId="2" applyNumberFormat="1" applyFont="1" applyBorder="1" applyAlignment="1">
      <alignment horizontal="right" vertical="top" indent="1"/>
    </xf>
    <xf numFmtId="164" fontId="23" fillId="4" borderId="6" xfId="2" applyNumberFormat="1" applyFont="1" applyFill="1" applyBorder="1" applyAlignment="1">
      <alignment horizontal="right" vertical="top" indent="1"/>
    </xf>
    <xf numFmtId="164" fontId="23" fillId="0" borderId="6" xfId="2" applyNumberFormat="1" applyFont="1" applyBorder="1" applyAlignment="1">
      <alignment horizontal="right" vertical="top" indent="1"/>
    </xf>
    <xf numFmtId="9" fontId="23" fillId="0" borderId="6" xfId="2" applyNumberFormat="1" applyFont="1" applyBorder="1" applyAlignment="1">
      <alignment horizontal="right" vertical="top" indent="1"/>
    </xf>
    <xf numFmtId="0" fontId="23" fillId="3" borderId="6" xfId="2" applyFont="1" applyFill="1" applyBorder="1" applyAlignment="1">
      <alignment vertical="top"/>
    </xf>
    <xf numFmtId="164" fontId="23" fillId="3" borderId="6" xfId="2" applyNumberFormat="1" applyFont="1" applyFill="1" applyBorder="1" applyAlignment="1">
      <alignment horizontal="right" vertical="top"/>
    </xf>
    <xf numFmtId="1" fontId="23" fillId="3" borderId="6" xfId="2" applyNumberFormat="1" applyFont="1" applyFill="1" applyBorder="1" applyAlignment="1">
      <alignment horizontal="right" vertical="top" indent="1"/>
    </xf>
    <xf numFmtId="164" fontId="23" fillId="3" borderId="6" xfId="2" applyNumberFormat="1" applyFont="1" applyFill="1" applyBorder="1" applyAlignment="1">
      <alignment horizontal="right" vertical="top" indent="1"/>
    </xf>
    <xf numFmtId="164" fontId="23" fillId="3" borderId="6" xfId="2" applyNumberFormat="1" applyFont="1" applyFill="1" applyBorder="1" applyAlignment="1">
      <alignment vertical="top"/>
    </xf>
    <xf numFmtId="1" fontId="23" fillId="4" borderId="6" xfId="2" applyNumberFormat="1" applyFont="1" applyFill="1" applyBorder="1" applyAlignment="1">
      <alignment vertical="top"/>
    </xf>
    <xf numFmtId="164" fontId="23" fillId="4" borderId="6" xfId="2" applyNumberFormat="1" applyFont="1" applyFill="1" applyBorder="1" applyAlignment="1">
      <alignment vertical="top"/>
    </xf>
    <xf numFmtId="9" fontId="23" fillId="0" borderId="6" xfId="2" applyNumberFormat="1" applyFont="1" applyBorder="1" applyAlignment="1">
      <alignment vertical="top"/>
    </xf>
    <xf numFmtId="44" fontId="23" fillId="0" borderId="6" xfId="1" applyFont="1" applyBorder="1" applyAlignment="1">
      <alignment vertical="top"/>
    </xf>
    <xf numFmtId="0" fontId="21" fillId="3" borderId="6" xfId="2" applyFont="1" applyFill="1" applyBorder="1" applyAlignment="1">
      <alignment vertical="top" wrapText="1"/>
    </xf>
    <xf numFmtId="164" fontId="21" fillId="3" borderId="6" xfId="2" applyNumberFormat="1" applyFont="1" applyFill="1" applyBorder="1" applyAlignment="1">
      <alignment horizontal="right" vertical="top"/>
    </xf>
    <xf numFmtId="1" fontId="21" fillId="3" borderId="6" xfId="2" applyNumberFormat="1" applyFont="1" applyFill="1" applyBorder="1" applyAlignment="1">
      <alignment vertical="top"/>
    </xf>
    <xf numFmtId="164" fontId="21" fillId="3" borderId="6" xfId="2" applyNumberFormat="1" applyFont="1" applyFill="1" applyBorder="1" applyAlignment="1">
      <alignment vertical="top"/>
    </xf>
    <xf numFmtId="0" fontId="17" fillId="0" borderId="6" xfId="2" applyFont="1" applyBorder="1" applyAlignment="1">
      <alignment horizontal="left" vertical="top" wrapText="1"/>
    </xf>
    <xf numFmtId="0" fontId="17" fillId="0" borderId="6" xfId="2" applyFont="1" applyBorder="1" applyAlignment="1">
      <alignment vertical="top" wrapText="1"/>
    </xf>
    <xf numFmtId="1" fontId="23" fillId="0" borderId="6" xfId="2" applyNumberFormat="1" applyFont="1" applyBorder="1" applyAlignment="1">
      <alignment vertical="top"/>
    </xf>
    <xf numFmtId="0" fontId="21" fillId="2" borderId="9" xfId="2" applyFont="1" applyFill="1" applyBorder="1" applyAlignment="1">
      <alignment vertical="top"/>
    </xf>
    <xf numFmtId="0" fontId="21" fillId="2" borderId="3" xfId="2" applyFont="1" applyFill="1" applyBorder="1" applyAlignment="1">
      <alignment vertical="top"/>
    </xf>
    <xf numFmtId="164" fontId="21" fillId="2" borderId="3" xfId="2" applyNumberFormat="1" applyFont="1" applyFill="1" applyBorder="1" applyAlignment="1">
      <alignment horizontal="right" vertical="top"/>
    </xf>
    <xf numFmtId="1" fontId="21" fillId="2" borderId="3" xfId="2" applyNumberFormat="1" applyFont="1" applyFill="1" applyBorder="1" applyAlignment="1">
      <alignment vertical="top"/>
    </xf>
    <xf numFmtId="164" fontId="21" fillId="2" borderId="3" xfId="2" applyNumberFormat="1" applyFont="1" applyFill="1" applyBorder="1" applyAlignment="1">
      <alignment vertical="top"/>
    </xf>
    <xf numFmtId="164" fontId="21" fillId="0" borderId="3" xfId="2" applyNumberFormat="1" applyFont="1" applyBorder="1" applyAlignment="1">
      <alignment vertical="top"/>
    </xf>
    <xf numFmtId="9" fontId="21" fillId="2" borderId="4" xfId="2" applyNumberFormat="1" applyFont="1" applyFill="1" applyBorder="1" applyAlignment="1">
      <alignment vertical="top"/>
    </xf>
    <xf numFmtId="0" fontId="21" fillId="3" borderId="7" xfId="2" applyFont="1" applyFill="1" applyBorder="1" applyAlignment="1">
      <alignment vertical="top"/>
    </xf>
    <xf numFmtId="9" fontId="21" fillId="3" borderId="8" xfId="2" applyNumberFormat="1" applyFont="1" applyFill="1" applyBorder="1" applyAlignment="1">
      <alignment vertical="top"/>
    </xf>
    <xf numFmtId="0" fontId="17" fillId="0" borderId="7" xfId="2" applyFont="1" applyBorder="1" applyAlignment="1">
      <alignment vertical="top"/>
    </xf>
    <xf numFmtId="9" fontId="17" fillId="0" borderId="8" xfId="2" applyNumberFormat="1" applyFont="1" applyBorder="1" applyAlignment="1">
      <alignment vertical="top"/>
    </xf>
    <xf numFmtId="0" fontId="17" fillId="0" borderId="5" xfId="2" applyFont="1" applyBorder="1" applyAlignment="1">
      <alignment vertical="top"/>
    </xf>
    <xf numFmtId="0" fontId="17" fillId="0" borderId="1" xfId="2" applyFont="1" applyBorder="1" applyAlignment="1">
      <alignment vertical="top" wrapText="1"/>
    </xf>
    <xf numFmtId="164" fontId="17" fillId="0" borderId="1" xfId="2" applyNumberFormat="1" applyFont="1" applyBorder="1" applyAlignment="1">
      <alignment horizontal="right" vertical="top"/>
    </xf>
    <xf numFmtId="1" fontId="23" fillId="0" borderId="1" xfId="2" applyNumberFormat="1" applyFont="1" applyBorder="1" applyAlignment="1">
      <alignment vertical="top"/>
    </xf>
    <xf numFmtId="164" fontId="23" fillId="0" borderId="1" xfId="2" applyNumberFormat="1" applyFont="1" applyBorder="1" applyAlignment="1">
      <alignment vertical="top"/>
    </xf>
    <xf numFmtId="164" fontId="17" fillId="0" borderId="1" xfId="2" applyNumberFormat="1" applyFont="1" applyBorder="1" applyAlignment="1">
      <alignment vertical="top"/>
    </xf>
    <xf numFmtId="9" fontId="17" fillId="0" borderId="2" xfId="2" applyNumberFormat="1" applyFont="1" applyBorder="1" applyAlignment="1">
      <alignment vertical="top"/>
    </xf>
    <xf numFmtId="0" fontId="14" fillId="5" borderId="13"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23" xfId="0" applyFont="1" applyFill="1" applyBorder="1" applyAlignment="1">
      <alignment horizontal="center" vertical="center"/>
    </xf>
    <xf numFmtId="0" fontId="20" fillId="0" borderId="6" xfId="2" applyFont="1" applyBorder="1" applyAlignment="1">
      <alignment horizontal="left"/>
    </xf>
    <xf numFmtId="0" fontId="19" fillId="0" borderId="18" xfId="2" applyFont="1" applyBorder="1"/>
    <xf numFmtId="0" fontId="22" fillId="0" borderId="19" xfId="2" applyFont="1" applyBorder="1"/>
    <xf numFmtId="0" fontId="19" fillId="0" borderId="19" xfId="2" applyFont="1" applyBorder="1"/>
    <xf numFmtId="0" fontId="25" fillId="0" borderId="19" xfId="2" applyFont="1" applyBorder="1"/>
    <xf numFmtId="0" fontId="22" fillId="0" borderId="20" xfId="2" applyFont="1" applyBorder="1"/>
    <xf numFmtId="164" fontId="20" fillId="7" borderId="6" xfId="2" applyNumberFormat="1" applyFont="1" applyFill="1" applyBorder="1" applyAlignment="1">
      <alignment horizontal="center" vertical="center" wrapText="1"/>
    </xf>
    <xf numFmtId="1" fontId="20" fillId="7" borderId="6" xfId="2" applyNumberFormat="1" applyFont="1" applyFill="1" applyBorder="1" applyAlignment="1">
      <alignment horizontal="center" vertical="center" wrapText="1"/>
    </xf>
    <xf numFmtId="0" fontId="20" fillId="7" borderId="6" xfId="2" applyFont="1" applyFill="1" applyBorder="1" applyAlignment="1">
      <alignment horizontal="center" vertical="center"/>
    </xf>
    <xf numFmtId="9" fontId="20" fillId="7" borderId="6" xfId="2" applyNumberFormat="1" applyFont="1" applyFill="1" applyBorder="1" applyAlignment="1">
      <alignment horizontal="center" vertical="center"/>
    </xf>
    <xf numFmtId="0" fontId="19" fillId="0" borderId="13" xfId="2" applyFont="1" applyBorder="1" applyAlignment="1">
      <alignment horizontal="center" textRotation="255"/>
    </xf>
    <xf numFmtId="0" fontId="19" fillId="0" borderId="11" xfId="2" applyFont="1" applyBorder="1" applyAlignment="1">
      <alignment horizontal="center" textRotation="255"/>
    </xf>
    <xf numFmtId="0" fontId="19" fillId="0" borderId="16" xfId="2" applyFont="1" applyBorder="1" applyAlignment="1">
      <alignment horizontal="center" textRotation="255"/>
    </xf>
    <xf numFmtId="164" fontId="20" fillId="7" borderId="6" xfId="2" applyNumberFormat="1" applyFont="1" applyFill="1" applyBorder="1" applyAlignment="1">
      <alignment horizontal="center" vertical="center" wrapText="1"/>
    </xf>
    <xf numFmtId="164" fontId="20" fillId="7" borderId="6" xfId="2" applyNumberFormat="1" applyFont="1" applyFill="1" applyBorder="1" applyAlignment="1">
      <alignment horizontal="center" vertical="center"/>
    </xf>
    <xf numFmtId="0" fontId="22" fillId="0" borderId="19" xfId="2" applyFont="1" applyBorder="1" applyAlignment="1">
      <alignment horizontal="center" wrapText="1"/>
    </xf>
    <xf numFmtId="0" fontId="27" fillId="2" borderId="0" xfId="2" applyFont="1" applyFill="1" applyAlignment="1">
      <alignment horizontal="left" vertical="top"/>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cellXfs>
  <cellStyles count="3">
    <cellStyle name="Monétaire" xfId="1" builtinId="4"/>
    <cellStyle name="Normal" xfId="0" builtinId="0"/>
    <cellStyle name="Normal 2" xfId="2" xr:uid="{17B95DD3-94A9-4BCD-8A38-83AC14AD2848}"/>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BE977"/>
      <color rgb="FFBAE24A"/>
      <color rgb="FFABDB23"/>
      <color rgb="FF95C11F"/>
      <color rgb="FF577486"/>
      <color rgb="FF0A4275"/>
      <color rgb="FF29B8CE"/>
      <color rgb="FF563849"/>
      <color rgb="FF375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esscouts-my.sharepoint.com/Users/ylecloux/Documents/Priv&#233;/Jamboree/Budget/begroting%20en%20kasbo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esscouts-my.sharepoint.com/finance/Final/begroting%20en%20kasbo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groting"/>
      <sheetName val="Pers. Rek."/>
      <sheetName val="Samenvatting"/>
      <sheetName val="Kasboek"/>
      <sheetName val="Deelnamegelden"/>
    </sheetNames>
    <sheetDataSet>
      <sheetData sheetId="0" refreshError="1"/>
      <sheetData sheetId="1" refreshError="1">
        <row r="1">
          <cell r="A1" t="str">
            <v>Naam</v>
          </cell>
        </row>
        <row r="3">
          <cell r="A3" t="str">
            <v xml:space="preserve"> /</v>
          </cell>
        </row>
        <row r="4">
          <cell r="A4" t="str">
            <v>Aerts Katrien</v>
          </cell>
        </row>
        <row r="5">
          <cell r="A5" t="str">
            <v>Allard Elger</v>
          </cell>
        </row>
        <row r="6">
          <cell r="A6" t="str">
            <v>Beckers Toon (Unit U)</v>
          </cell>
        </row>
        <row r="7">
          <cell r="A7" t="str">
            <v>Benoit Bernard</v>
          </cell>
        </row>
        <row r="8">
          <cell r="A8" t="str">
            <v>Bens Eva</v>
          </cell>
        </row>
        <row r="9">
          <cell r="A9" t="str">
            <v>Bilmans Damien</v>
          </cell>
        </row>
        <row r="10">
          <cell r="A10" t="str">
            <v>Bisteau Arnaud</v>
          </cell>
        </row>
        <row r="11">
          <cell r="A11" t="str">
            <v>Bosmans Laura</v>
          </cell>
        </row>
        <row r="12">
          <cell r="A12" t="str">
            <v>Bosmans Lotte</v>
          </cell>
        </row>
        <row r="13">
          <cell r="A13" t="str">
            <v>Bouchier Ellen</v>
          </cell>
        </row>
        <row r="14">
          <cell r="A14" t="str">
            <v>Buyle  Lien</v>
          </cell>
        </row>
        <row r="15">
          <cell r="A15" t="str">
            <v>Claes Maarten (Unit B)</v>
          </cell>
        </row>
        <row r="16">
          <cell r="A16" t="str">
            <v>Clemens Wouter</v>
          </cell>
        </row>
        <row r="17">
          <cell r="A17" t="str">
            <v>Clemens Wouter (Team W, R)</v>
          </cell>
        </row>
        <row r="18">
          <cell r="A18" t="str">
            <v>Colson Nicolas (Unit C)</v>
          </cell>
        </row>
        <row r="19">
          <cell r="A19" t="str">
            <v>Cullus Aurore</v>
          </cell>
        </row>
        <row r="20">
          <cell r="A20" t="str">
            <v>Cullus Marcel</v>
          </cell>
        </row>
        <row r="21">
          <cell r="A21" t="str">
            <v>Daniels Stijn</v>
          </cell>
        </row>
        <row r="22">
          <cell r="A22" t="str">
            <v>De Bie Sophie</v>
          </cell>
        </row>
        <row r="23">
          <cell r="A23" t="str">
            <v>De Boever Vincent</v>
          </cell>
        </row>
        <row r="24">
          <cell r="A24" t="str">
            <v>DE BRINK</v>
          </cell>
        </row>
        <row r="25">
          <cell r="A25" t="str">
            <v xml:space="preserve">De Coninck </v>
          </cell>
        </row>
        <row r="26">
          <cell r="A26" t="str">
            <v>De Fré Birgit</v>
          </cell>
        </row>
        <row r="27">
          <cell r="A27" t="str">
            <v>De Fré Sigurd</v>
          </cell>
        </row>
        <row r="28">
          <cell r="A28" t="str">
            <v>de Hoge Rielen</v>
          </cell>
        </row>
        <row r="29">
          <cell r="A29" t="str">
            <v>DE KLUIS</v>
          </cell>
        </row>
        <row r="30">
          <cell r="A30" t="str">
            <v>De Kock Kevin (Unit N)</v>
          </cell>
        </row>
        <row r="31">
          <cell r="A31" t="str">
            <v>De Laere PJ</v>
          </cell>
        </row>
        <row r="32">
          <cell r="A32" t="str">
            <v>De Lat Bruno (Unit M)</v>
          </cell>
        </row>
        <row r="33">
          <cell r="A33" t="str">
            <v>De Maeyer Hannelore</v>
          </cell>
        </row>
        <row r="34">
          <cell r="A34" t="str">
            <v>De Raedt Julie (Team S, T)</v>
          </cell>
        </row>
        <row r="35">
          <cell r="A35" t="str">
            <v>De Smet Gerardjan</v>
          </cell>
        </row>
        <row r="36">
          <cell r="A36" t="str">
            <v>De Stecker Greet</v>
          </cell>
        </row>
        <row r="37">
          <cell r="A37" t="str">
            <v>De Vleeschauwer Hannah</v>
          </cell>
        </row>
        <row r="38">
          <cell r="A38" t="str">
            <v>De Vos Annelies</v>
          </cell>
        </row>
        <row r="39">
          <cell r="A39" t="str">
            <v>De Wel Katrien</v>
          </cell>
        </row>
        <row r="40">
          <cell r="A40" t="str">
            <v>Debondt Vicky</v>
          </cell>
        </row>
        <row r="41">
          <cell r="A41" t="str">
            <v>Deckers David</v>
          </cell>
        </row>
        <row r="42">
          <cell r="A42" t="str">
            <v>Declerck Wim</v>
          </cell>
        </row>
        <row r="43">
          <cell r="A43" t="str">
            <v>Declerck Wim (Team G, H, I)</v>
          </cell>
        </row>
        <row r="44">
          <cell r="A44" t="str">
            <v>Declerfayt Caroline (Unit B )</v>
          </cell>
        </row>
        <row r="45">
          <cell r="A45" t="str">
            <v>Decoene Karel</v>
          </cell>
        </row>
        <row r="46">
          <cell r="A46" t="str">
            <v>Defauw Katrijn</v>
          </cell>
        </row>
        <row r="47">
          <cell r="A47" t="str">
            <v>Degens Jan (Unit S)</v>
          </cell>
        </row>
        <row r="48">
          <cell r="A48" t="str">
            <v>Demyttenaere Marieke</v>
          </cell>
        </row>
        <row r="49">
          <cell r="A49" t="str">
            <v>Denteneer An (Unit O)</v>
          </cell>
        </row>
        <row r="50">
          <cell r="A50" t="str">
            <v>Depelchin Damien (Unit A)</v>
          </cell>
        </row>
        <row r="51">
          <cell r="A51" t="str">
            <v>Derveaux Sofie</v>
          </cell>
        </row>
        <row r="52">
          <cell r="A52" t="str">
            <v>Deyaert David</v>
          </cell>
        </row>
        <row r="53">
          <cell r="A53" t="str">
            <v>Domus Severine</v>
          </cell>
        </row>
        <row r="54">
          <cell r="A54" t="str">
            <v>Dooms Mathias</v>
          </cell>
        </row>
        <row r="55">
          <cell r="A55" t="str">
            <v>Doucet Alexander</v>
          </cell>
        </row>
        <row r="56">
          <cell r="A56" t="str">
            <v>Doucet Jo (Unit H)</v>
          </cell>
        </row>
        <row r="57">
          <cell r="A57" t="str">
            <v>Ebinger Robrecht (Unit T)</v>
          </cell>
        </row>
        <row r="58">
          <cell r="A58" t="str">
            <v>Ethias</v>
          </cell>
        </row>
        <row r="59">
          <cell r="A59" t="str">
            <v>Frérotte Damien</v>
          </cell>
        </row>
        <row r="60">
          <cell r="A60" t="str">
            <v>Geeraert Koen</v>
          </cell>
        </row>
        <row r="61">
          <cell r="A61" t="str">
            <v>Geysemans Bjorn</v>
          </cell>
        </row>
        <row r="62">
          <cell r="A62" t="str">
            <v>GSB</v>
          </cell>
        </row>
        <row r="63">
          <cell r="A63" t="str">
            <v>Gyselaers Stefan (Unit F)</v>
          </cell>
        </row>
        <row r="64">
          <cell r="A64" t="str">
            <v>Hampton Birger</v>
          </cell>
        </row>
        <row r="65">
          <cell r="A65" t="str">
            <v>HOPPER Winkel</v>
          </cell>
        </row>
        <row r="66">
          <cell r="A66" t="str">
            <v>Hulsmans Jasper</v>
          </cell>
        </row>
        <row r="67">
          <cell r="A67" t="str">
            <v>Hulsmans Jasper (Unit K)</v>
          </cell>
        </row>
        <row r="68">
          <cell r="A68" t="str">
            <v>Huybrechts Filip</v>
          </cell>
        </row>
        <row r="69">
          <cell r="A69" t="str">
            <v>Huysmans Willem (Unit E)</v>
          </cell>
        </row>
        <row r="70">
          <cell r="A70" t="str">
            <v>Jacobs Maren</v>
          </cell>
        </row>
        <row r="71">
          <cell r="A71" t="str">
            <v>Jacops Charlotte</v>
          </cell>
        </row>
        <row r="72">
          <cell r="A72" t="str">
            <v>Jonckheere Nathalie</v>
          </cell>
        </row>
        <row r="73">
          <cell r="A73" t="str">
            <v>Koval Sarah</v>
          </cell>
        </row>
        <row r="74">
          <cell r="A74" t="str">
            <v>La Fresnaye</v>
          </cell>
        </row>
        <row r="75">
          <cell r="A75" t="str">
            <v>Lebouille Marie-José</v>
          </cell>
        </row>
        <row r="76">
          <cell r="A76" t="str">
            <v>Leën Luce</v>
          </cell>
        </row>
        <row r="77">
          <cell r="A77" t="str">
            <v>Legrand Stijn (Unit L)</v>
          </cell>
        </row>
        <row r="78">
          <cell r="A78" t="str">
            <v>Lenoir Florie</v>
          </cell>
        </row>
        <row r="79">
          <cell r="A79" t="str">
            <v>Leppens</v>
          </cell>
        </row>
        <row r="80">
          <cell r="A80" t="str">
            <v>Leroy Fien</v>
          </cell>
        </row>
        <row r="81">
          <cell r="A81" t="str">
            <v>Les Scouts ASBL</v>
          </cell>
        </row>
        <row r="82">
          <cell r="A82" t="str">
            <v>Linsmeau Christophe</v>
          </cell>
        </row>
        <row r="83">
          <cell r="A83" t="str">
            <v>Malengreau Amandine</v>
          </cell>
        </row>
        <row r="84">
          <cell r="A84" t="str">
            <v>Marynissen Wouter</v>
          </cell>
        </row>
        <row r="85">
          <cell r="A85" t="str">
            <v>Meessen Michaël</v>
          </cell>
        </row>
        <row r="86">
          <cell r="A86" t="str">
            <v>Merkenveld</v>
          </cell>
        </row>
        <row r="87">
          <cell r="A87" t="str">
            <v>Moerkensheide</v>
          </cell>
        </row>
        <row r="88">
          <cell r="A88" t="str">
            <v>Moeyersoms Julie</v>
          </cell>
        </row>
        <row r="89">
          <cell r="A89" t="str">
            <v>Peeters Laurens (Unit I)</v>
          </cell>
        </row>
        <row r="90">
          <cell r="A90" t="str">
            <v>Pelgrims Maarten</v>
          </cell>
        </row>
        <row r="91">
          <cell r="A91" t="str">
            <v>Pieter Fillet</v>
          </cell>
        </row>
        <row r="92">
          <cell r="A92" t="str">
            <v>Proost Kirsten</v>
          </cell>
        </row>
        <row r="93">
          <cell r="A93" t="str">
            <v>Rademakers Hanneke (Unit W)</v>
          </cell>
        </row>
        <row r="94">
          <cell r="A94" t="str">
            <v>Roeckens Nicolaas</v>
          </cell>
        </row>
        <row r="95">
          <cell r="A95" t="str">
            <v>Rubben Luc</v>
          </cell>
        </row>
        <row r="96">
          <cell r="A96" t="str">
            <v>Rumbaut Xaveer (Unit G)</v>
          </cell>
        </row>
        <row r="97">
          <cell r="A97" t="str">
            <v>SCHRAUWEN JORIS</v>
          </cell>
        </row>
        <row r="98">
          <cell r="A98" t="str">
            <v>Schroyens Helen</v>
          </cell>
        </row>
        <row r="99">
          <cell r="A99" t="str">
            <v>Scouts en gidsen Vlaanderen</v>
          </cell>
        </row>
        <row r="100">
          <cell r="A100" t="str">
            <v>Scouts en gidsen Vlaanderen 2</v>
          </cell>
        </row>
        <row r="101">
          <cell r="A101" t="str">
            <v>SGP</v>
          </cell>
        </row>
        <row r="102">
          <cell r="A102" t="str">
            <v>Sint-Pietersinstituut</v>
          </cell>
        </row>
        <row r="103">
          <cell r="A103" t="str">
            <v>Speybrouck Filip (Team O, P)</v>
          </cell>
        </row>
        <row r="104">
          <cell r="A104" t="str">
            <v>Staels Lotte</v>
          </cell>
        </row>
        <row r="105">
          <cell r="A105" t="str">
            <v>Stryckers Kristof</v>
          </cell>
        </row>
        <row r="106">
          <cell r="A106" t="str">
            <v>Suykens Wim</v>
          </cell>
        </row>
        <row r="107">
          <cell r="A107" t="str">
            <v>Trogh Anneleen</v>
          </cell>
        </row>
        <row r="108">
          <cell r="A108" t="str">
            <v>Van Camp Marijke</v>
          </cell>
        </row>
        <row r="109">
          <cell r="A109" t="str">
            <v>Van De Wal Jolien</v>
          </cell>
        </row>
        <row r="110">
          <cell r="A110" t="str">
            <v>Van De Wal Thomas</v>
          </cell>
        </row>
        <row r="111">
          <cell r="A111" t="str">
            <v>Van den Borne Tom (Team M, N)</v>
          </cell>
        </row>
        <row r="112">
          <cell r="A112" t="str">
            <v>Van Espen Wouter</v>
          </cell>
        </row>
        <row r="113">
          <cell r="A113" t="str">
            <v>Van Hoorde Ruth (Unit P)</v>
          </cell>
        </row>
        <row r="114">
          <cell r="A114" t="str">
            <v>Van Hove Els</v>
          </cell>
        </row>
        <row r="115">
          <cell r="A115" t="str">
            <v>Van Leemputten Elisabeth</v>
          </cell>
        </row>
        <row r="116">
          <cell r="A116" t="str">
            <v>Van Lindt Thomas</v>
          </cell>
        </row>
        <row r="117">
          <cell r="A117" t="str">
            <v>Van Ooteghem Tom</v>
          </cell>
        </row>
        <row r="118">
          <cell r="A118" t="str">
            <v>Van Orshoven Marjolein</v>
          </cell>
        </row>
        <row r="119">
          <cell r="A119" t="str">
            <v>Van Roey Eline</v>
          </cell>
        </row>
        <row r="120">
          <cell r="A120" t="str">
            <v>Van Vracem Joris</v>
          </cell>
        </row>
        <row r="121">
          <cell r="A121" t="str">
            <v>Vanden Bussche Loes (Team D, E, U)</v>
          </cell>
        </row>
        <row r="122">
          <cell r="A122" t="str">
            <v>Vanhoutte Tom</v>
          </cell>
        </row>
        <row r="123">
          <cell r="A123" t="str">
            <v>Vanleene Els</v>
          </cell>
        </row>
        <row r="124">
          <cell r="A124" t="str">
            <v>Vanleeuwe Arne</v>
          </cell>
        </row>
        <row r="125">
          <cell r="A125" t="str">
            <v>Vannieuwenhuyze C.</v>
          </cell>
        </row>
        <row r="126">
          <cell r="A126" t="str">
            <v>Vansant Liese</v>
          </cell>
        </row>
        <row r="127">
          <cell r="A127" t="str">
            <v>Verbeke Mark (Team J, K, L)</v>
          </cell>
        </row>
        <row r="128">
          <cell r="A128" t="str">
            <v>Verbeke Myriam</v>
          </cell>
        </row>
        <row r="129">
          <cell r="A129" t="str">
            <v>Verelst Tim (Unit D)</v>
          </cell>
        </row>
        <row r="130">
          <cell r="A130" t="str">
            <v>Vergote Xena</v>
          </cell>
        </row>
        <row r="131">
          <cell r="A131" t="str">
            <v>Verhoeven Jan</v>
          </cell>
        </row>
        <row r="132">
          <cell r="A132" t="str">
            <v>Vermeir Saar (Unit J)</v>
          </cell>
        </row>
        <row r="133">
          <cell r="A133" t="str">
            <v>Vermeire Bram</v>
          </cell>
        </row>
        <row r="134">
          <cell r="A134" t="str">
            <v>Vermost Lieven</v>
          </cell>
        </row>
        <row r="135">
          <cell r="A135" t="str">
            <v>Vienne Guillaume</v>
          </cell>
        </row>
        <row r="136">
          <cell r="A136" t="str">
            <v>Volon Patrick</v>
          </cell>
        </row>
        <row r="137">
          <cell r="A137" t="str">
            <v>Wegge Manuel</v>
          </cell>
        </row>
        <row r="138">
          <cell r="A138" t="str">
            <v>Willems Jurgen (Unit R)</v>
          </cell>
        </row>
        <row r="139">
          <cell r="A139" t="str">
            <v>Wouter (Button)</v>
          </cell>
        </row>
        <row r="140">
          <cell r="A140" t="str">
            <v xml:space="preserve">Wouter Van Espen </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groting"/>
      <sheetName val="Pers. Rek."/>
      <sheetName val="Samenvatting"/>
      <sheetName val="Kasboek"/>
      <sheetName val="Deelnamegelden"/>
    </sheetNames>
    <sheetDataSet>
      <sheetData sheetId="0"/>
      <sheetData sheetId="1">
        <row r="3">
          <cell r="A3" t="str">
            <v xml:space="preserve"> /</v>
          </cell>
        </row>
        <row r="4">
          <cell r="A4" t="str">
            <v>Aerts Katrien</v>
          </cell>
        </row>
        <row r="5">
          <cell r="A5" t="str">
            <v>Allard Elger</v>
          </cell>
        </row>
        <row r="6">
          <cell r="A6" t="str">
            <v>Beckers Toon (Unit U)</v>
          </cell>
        </row>
        <row r="7">
          <cell r="A7" t="str">
            <v>Benoit Bernard</v>
          </cell>
        </row>
        <row r="8">
          <cell r="A8" t="str">
            <v>Bens Eva</v>
          </cell>
        </row>
        <row r="9">
          <cell r="A9" t="str">
            <v>Bilmans Damien</v>
          </cell>
        </row>
        <row r="10">
          <cell r="A10" t="str">
            <v>Bisteau Arnaud</v>
          </cell>
        </row>
        <row r="11">
          <cell r="A11" t="str">
            <v>Bosmans Laura</v>
          </cell>
        </row>
        <row r="12">
          <cell r="A12" t="str">
            <v>Bosmans Lotte</v>
          </cell>
        </row>
        <row r="13">
          <cell r="A13" t="str">
            <v>Bouchier Ellen</v>
          </cell>
        </row>
        <row r="14">
          <cell r="A14" t="str">
            <v>Buyle  Lien</v>
          </cell>
        </row>
        <row r="15">
          <cell r="A15" t="str">
            <v>Claes Maarten (Unit B)</v>
          </cell>
        </row>
        <row r="16">
          <cell r="A16" t="str">
            <v>Clemens Wouter</v>
          </cell>
        </row>
        <row r="17">
          <cell r="A17" t="str">
            <v>Clemens Wouter (Team W, R)</v>
          </cell>
        </row>
        <row r="18">
          <cell r="A18" t="str">
            <v>Colson Nicolas (Unit C)</v>
          </cell>
        </row>
        <row r="19">
          <cell r="A19" t="str">
            <v>Cullus Aurore</v>
          </cell>
        </row>
        <row r="20">
          <cell r="A20" t="str">
            <v>Cullus Marcel</v>
          </cell>
        </row>
        <row r="21">
          <cell r="A21" t="str">
            <v>Daniels Stijn</v>
          </cell>
        </row>
        <row r="22">
          <cell r="A22" t="str">
            <v>De Bie Sophie</v>
          </cell>
        </row>
        <row r="23">
          <cell r="A23" t="str">
            <v>De Boever Vincent</v>
          </cell>
        </row>
        <row r="24">
          <cell r="A24" t="str">
            <v>DE BRINK</v>
          </cell>
        </row>
        <row r="25">
          <cell r="A25" t="str">
            <v xml:space="preserve">De Coninck </v>
          </cell>
        </row>
        <row r="26">
          <cell r="A26" t="str">
            <v>De Fré Birgit</v>
          </cell>
        </row>
        <row r="27">
          <cell r="A27" t="str">
            <v>De Fré Sigurd</v>
          </cell>
        </row>
        <row r="28">
          <cell r="A28" t="str">
            <v>de Hoge Rielen</v>
          </cell>
        </row>
        <row r="29">
          <cell r="A29" t="str">
            <v>DE KLUIS</v>
          </cell>
        </row>
        <row r="30">
          <cell r="A30" t="str">
            <v>De Kock Kevin (Unit N)</v>
          </cell>
        </row>
        <row r="31">
          <cell r="A31" t="str">
            <v>De Laere PJ</v>
          </cell>
        </row>
        <row r="32">
          <cell r="A32" t="str">
            <v>De Lat Bruno (Unit M)</v>
          </cell>
        </row>
        <row r="33">
          <cell r="A33" t="str">
            <v>De Maeyer Hannelore</v>
          </cell>
        </row>
        <row r="34">
          <cell r="A34" t="str">
            <v>De Raedt Julie (Team S, T)</v>
          </cell>
        </row>
        <row r="35">
          <cell r="A35" t="str">
            <v>De Smet Gerardjan</v>
          </cell>
        </row>
        <row r="36">
          <cell r="A36" t="str">
            <v>De Stecker Greet</v>
          </cell>
        </row>
        <row r="37">
          <cell r="A37" t="str">
            <v>De Vleeschauwer Hannah</v>
          </cell>
        </row>
        <row r="38">
          <cell r="A38" t="str">
            <v>De Vos Annelies</v>
          </cell>
        </row>
        <row r="39">
          <cell r="A39" t="str">
            <v>De Wel Katrien</v>
          </cell>
        </row>
        <row r="40">
          <cell r="A40" t="str">
            <v>Debondt Vicky</v>
          </cell>
        </row>
        <row r="41">
          <cell r="A41" t="str">
            <v>Deckers David</v>
          </cell>
        </row>
        <row r="42">
          <cell r="A42" t="str">
            <v>Declerck Wim</v>
          </cell>
        </row>
        <row r="43">
          <cell r="A43" t="str">
            <v>Declerck Wim (Team G, H, I)</v>
          </cell>
        </row>
        <row r="44">
          <cell r="A44" t="str">
            <v>Declerfayt Caroline (Unit B )</v>
          </cell>
        </row>
        <row r="45">
          <cell r="A45" t="str">
            <v>Decoene Karel</v>
          </cell>
        </row>
        <row r="46">
          <cell r="A46" t="str">
            <v>Defauw Katrijn</v>
          </cell>
        </row>
        <row r="47">
          <cell r="A47" t="str">
            <v>Degens Jan (Unit S)</v>
          </cell>
        </row>
        <row r="48">
          <cell r="A48" t="str">
            <v>Demyttenaere Marieke</v>
          </cell>
        </row>
        <row r="49">
          <cell r="A49" t="str">
            <v>Denteneer An (Unit O)</v>
          </cell>
        </row>
        <row r="50">
          <cell r="A50" t="str">
            <v>Depelchin Damien (Unit A)</v>
          </cell>
        </row>
        <row r="51">
          <cell r="A51" t="str">
            <v>Derveaux Sofie</v>
          </cell>
        </row>
        <row r="52">
          <cell r="A52" t="str">
            <v>Deyaert David</v>
          </cell>
        </row>
        <row r="53">
          <cell r="A53" t="str">
            <v>Domus Severine</v>
          </cell>
        </row>
        <row r="54">
          <cell r="A54" t="str">
            <v>Dooms Mathias</v>
          </cell>
        </row>
        <row r="55">
          <cell r="A55" t="str">
            <v>Doucet Alexander</v>
          </cell>
        </row>
        <row r="56">
          <cell r="A56" t="str">
            <v>Doucet Jo (Unit H)</v>
          </cell>
        </row>
        <row r="57">
          <cell r="A57" t="str">
            <v>Ebinger Robrecht (Unit T)</v>
          </cell>
        </row>
        <row r="58">
          <cell r="A58" t="str">
            <v>Ethias</v>
          </cell>
        </row>
        <row r="59">
          <cell r="A59" t="str">
            <v>Frérotte Damien</v>
          </cell>
        </row>
        <row r="60">
          <cell r="A60" t="str">
            <v>Geeraert Koen</v>
          </cell>
        </row>
        <row r="61">
          <cell r="A61" t="str">
            <v>Geysemans Bjorn</v>
          </cell>
        </row>
        <row r="62">
          <cell r="A62" t="str">
            <v>GSB</v>
          </cell>
        </row>
        <row r="63">
          <cell r="A63" t="str">
            <v>Gyselaers Stefan (Unit F)</v>
          </cell>
        </row>
        <row r="64">
          <cell r="A64" t="str">
            <v>Hampton Birger</v>
          </cell>
        </row>
        <row r="65">
          <cell r="A65" t="str">
            <v>HOPPER Winkel</v>
          </cell>
        </row>
        <row r="66">
          <cell r="A66" t="str">
            <v>Hulsmans Jasper</v>
          </cell>
        </row>
        <row r="67">
          <cell r="A67" t="str">
            <v>Hulsmans Jasper (Unit K)</v>
          </cell>
        </row>
        <row r="68">
          <cell r="A68" t="str">
            <v>Huybrechts Filip</v>
          </cell>
        </row>
        <row r="69">
          <cell r="A69" t="str">
            <v>Huysmans Willem (Unit E)</v>
          </cell>
        </row>
        <row r="70">
          <cell r="A70" t="str">
            <v>Jacobs Maren</v>
          </cell>
        </row>
        <row r="71">
          <cell r="A71" t="str">
            <v>Jacops Charlotte</v>
          </cell>
        </row>
        <row r="72">
          <cell r="A72" t="str">
            <v>Jonckheere Nathalie</v>
          </cell>
        </row>
        <row r="73">
          <cell r="A73" t="str">
            <v>Koval Sarah</v>
          </cell>
        </row>
        <row r="74">
          <cell r="A74" t="str">
            <v>La Fresnaye</v>
          </cell>
        </row>
        <row r="75">
          <cell r="A75" t="str">
            <v>Lebouille Marie-José</v>
          </cell>
        </row>
        <row r="76">
          <cell r="A76" t="str">
            <v>Leën Luce</v>
          </cell>
        </row>
        <row r="77">
          <cell r="A77" t="str">
            <v>Legrand Stijn (Unit L)</v>
          </cell>
        </row>
        <row r="78">
          <cell r="A78" t="str">
            <v>Lenoir Florie</v>
          </cell>
        </row>
        <row r="79">
          <cell r="A79" t="str">
            <v>Leppens</v>
          </cell>
        </row>
        <row r="80">
          <cell r="A80" t="str">
            <v>Leroy Fien</v>
          </cell>
        </row>
        <row r="81">
          <cell r="A81" t="str">
            <v>Les Scouts ASBL</v>
          </cell>
        </row>
        <row r="82">
          <cell r="A82" t="str">
            <v>Linsmeau Christophe</v>
          </cell>
        </row>
        <row r="83">
          <cell r="A83" t="str">
            <v>Malengreau Amandine</v>
          </cell>
        </row>
        <row r="84">
          <cell r="A84" t="str">
            <v>Marynissen Wouter</v>
          </cell>
        </row>
        <row r="85">
          <cell r="A85" t="str">
            <v>Meessen Michaël</v>
          </cell>
        </row>
        <row r="86">
          <cell r="A86" t="str">
            <v>Merkenveld</v>
          </cell>
        </row>
        <row r="87">
          <cell r="A87" t="str">
            <v>Moerkensheide</v>
          </cell>
        </row>
        <row r="88">
          <cell r="A88" t="str">
            <v>Moeyersoms Julie</v>
          </cell>
        </row>
        <row r="89">
          <cell r="A89" t="str">
            <v>Peeters Laurens (Unit I)</v>
          </cell>
        </row>
        <row r="90">
          <cell r="A90" t="str">
            <v>Pelgrims Maarten</v>
          </cell>
        </row>
        <row r="91">
          <cell r="A91" t="str">
            <v>Pieter Fillet</v>
          </cell>
        </row>
        <row r="92">
          <cell r="A92" t="str">
            <v>Proost Kirsten</v>
          </cell>
        </row>
        <row r="93">
          <cell r="A93" t="str">
            <v>Rademakers Hanneke (Unit W)</v>
          </cell>
        </row>
        <row r="94">
          <cell r="A94" t="str">
            <v>Roeckens Nicolaas</v>
          </cell>
        </row>
        <row r="95">
          <cell r="A95" t="str">
            <v>Rubben Luc</v>
          </cell>
        </row>
        <row r="96">
          <cell r="A96" t="str">
            <v>Rumbaut Xaveer (Unit G)</v>
          </cell>
        </row>
        <row r="97">
          <cell r="A97" t="str">
            <v>SCHRAUWEN JORIS</v>
          </cell>
        </row>
        <row r="98">
          <cell r="A98" t="str">
            <v>Schroyens Helen</v>
          </cell>
        </row>
        <row r="99">
          <cell r="A99" t="str">
            <v>Scouts en gidsen Vlaanderen</v>
          </cell>
        </row>
        <row r="100">
          <cell r="A100" t="str">
            <v>Scouts en gidsen Vlaanderen 2</v>
          </cell>
        </row>
        <row r="101">
          <cell r="A101" t="str">
            <v>SGP</v>
          </cell>
        </row>
        <row r="102">
          <cell r="A102" t="str">
            <v>Sint-Pietersinstituut</v>
          </cell>
        </row>
        <row r="103">
          <cell r="A103" t="str">
            <v>Speybrouck Filip (Team O, P)</v>
          </cell>
        </row>
        <row r="104">
          <cell r="A104" t="str">
            <v>Staels Lotte</v>
          </cell>
        </row>
        <row r="105">
          <cell r="A105" t="str">
            <v>Stryckers Kristof</v>
          </cell>
        </row>
        <row r="106">
          <cell r="A106" t="str">
            <v>Suykens Wim</v>
          </cell>
        </row>
        <row r="107">
          <cell r="A107" t="str">
            <v>Trogh Anneleen</v>
          </cell>
        </row>
        <row r="108">
          <cell r="A108" t="str">
            <v>Van Camp Marijke</v>
          </cell>
        </row>
        <row r="109">
          <cell r="A109" t="str">
            <v>Van De Wal Jolien</v>
          </cell>
        </row>
        <row r="110">
          <cell r="A110" t="str">
            <v>Van De Wal Thomas</v>
          </cell>
        </row>
        <row r="111">
          <cell r="A111" t="str">
            <v>Van den Borne Tom (Team M, N)</v>
          </cell>
        </row>
        <row r="112">
          <cell r="A112" t="str">
            <v>Van Espen Wouter</v>
          </cell>
        </row>
        <row r="113">
          <cell r="A113" t="str">
            <v>Van Hoorde Ruth (Unit P)</v>
          </cell>
        </row>
        <row r="114">
          <cell r="A114" t="str">
            <v>Van Hove Els</v>
          </cell>
        </row>
        <row r="115">
          <cell r="A115" t="str">
            <v>Van Leemputten Elisabeth</v>
          </cell>
        </row>
        <row r="116">
          <cell r="A116" t="str">
            <v>Van Lindt Thomas</v>
          </cell>
        </row>
        <row r="117">
          <cell r="A117" t="str">
            <v>Van Ooteghem Tom</v>
          </cell>
        </row>
        <row r="118">
          <cell r="A118" t="str">
            <v>Van Orshoven Marjolein</v>
          </cell>
        </row>
        <row r="119">
          <cell r="A119" t="str">
            <v>Van Roey Eline</v>
          </cell>
        </row>
        <row r="120">
          <cell r="A120" t="str">
            <v>Van Vracem Joris</v>
          </cell>
        </row>
        <row r="121">
          <cell r="A121" t="str">
            <v>Vanden Bussche Loes (Team D, E, U)</v>
          </cell>
        </row>
        <row r="122">
          <cell r="A122" t="str">
            <v>Vanhoutte Tom</v>
          </cell>
        </row>
        <row r="123">
          <cell r="A123" t="str">
            <v>Vanleene Els</v>
          </cell>
        </row>
        <row r="124">
          <cell r="A124" t="str">
            <v>Vanleeuwe Arne</v>
          </cell>
        </row>
        <row r="125">
          <cell r="A125" t="str">
            <v>Vannieuwenhuyze C.</v>
          </cell>
        </row>
        <row r="126">
          <cell r="A126" t="str">
            <v>Vansant Liese</v>
          </cell>
        </row>
        <row r="127">
          <cell r="A127" t="str">
            <v>Verbeke Mark (Team J, K, L)</v>
          </cell>
        </row>
        <row r="128">
          <cell r="A128" t="str">
            <v>Verbeke Myriam</v>
          </cell>
        </row>
        <row r="129">
          <cell r="A129" t="str">
            <v>Verelst Tim (Unit D)</v>
          </cell>
        </row>
        <row r="130">
          <cell r="A130" t="str">
            <v>Vergote Xena</v>
          </cell>
        </row>
        <row r="131">
          <cell r="A131" t="str">
            <v>Verhoeven Jan</v>
          </cell>
        </row>
        <row r="132">
          <cell r="A132" t="str">
            <v>Vermeir Saar (Unit J)</v>
          </cell>
        </row>
        <row r="133">
          <cell r="A133" t="str">
            <v>Vermeire Bram</v>
          </cell>
        </row>
        <row r="134">
          <cell r="A134" t="str">
            <v>Vermost Lieven</v>
          </cell>
        </row>
        <row r="135">
          <cell r="A135" t="str">
            <v>Vienne Guillaume</v>
          </cell>
        </row>
        <row r="136">
          <cell r="A136" t="str">
            <v>Volon Patrick</v>
          </cell>
        </row>
        <row r="137">
          <cell r="A137" t="str">
            <v>Wegge Manuel</v>
          </cell>
        </row>
        <row r="138">
          <cell r="A138" t="str">
            <v>Willems Jurgen (Unit R)</v>
          </cell>
        </row>
        <row r="139">
          <cell r="A139" t="str">
            <v>Wouter (Button)</v>
          </cell>
        </row>
        <row r="140">
          <cell r="A140" t="str">
            <v xml:space="preserve">Wouter Van Espen </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Stéphanie Lejeune" id="{02563C85-3606-4C83-8BC5-0FEF64B4219B}" userId="S::sle@lesscouts.be::a70afd7f-ae39-461a-87f2-6688d53e073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25" dT="2026-03-18T13:57:51.74" personId="{02563C85-3606-4C83-8BC5-0FEF64B4219B}" id="{A9B3AAC7-16E3-40FE-B6E3-DA036305F4B2}">
    <text>Vérifier les montants (voir PVL message envoyé le 18/03/2026)</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9E00-3AC5-4084-8AB1-36FEAE14AD14}">
  <sheetPr>
    <tabColor rgb="FF0A4275"/>
  </sheetPr>
  <dimension ref="A1:G34"/>
  <sheetViews>
    <sheetView tabSelected="1" workbookViewId="0">
      <selection activeCell="C37" sqref="C37"/>
    </sheetView>
  </sheetViews>
  <sheetFormatPr baseColWidth="10" defaultRowHeight="14.4" x14ac:dyDescent="0.3"/>
  <cols>
    <col min="1" max="1" width="2.21875" customWidth="1"/>
    <col min="2" max="2" width="14.44140625" bestFit="1" customWidth="1"/>
    <col min="3" max="3" width="39.33203125" bestFit="1" customWidth="1"/>
    <col min="4" max="4" width="22.33203125" bestFit="1" customWidth="1"/>
    <col min="5" max="5" width="24.33203125" bestFit="1" customWidth="1"/>
  </cols>
  <sheetData>
    <row r="1" spans="1:7" ht="15.6" x14ac:dyDescent="0.3">
      <c r="A1" s="19"/>
      <c r="B1" s="21" t="s">
        <v>66</v>
      </c>
      <c r="C1" s="21"/>
      <c r="D1" s="19"/>
      <c r="E1" s="19"/>
      <c r="F1" s="19"/>
      <c r="G1" s="19"/>
    </row>
    <row r="2" spans="1:7" ht="15.6" x14ac:dyDescent="0.3">
      <c r="A2" s="19"/>
      <c r="B2" s="26"/>
      <c r="C2" s="26"/>
      <c r="D2" s="19"/>
      <c r="E2" s="19"/>
      <c r="F2" s="19"/>
      <c r="G2" s="19"/>
    </row>
    <row r="3" spans="1:7" ht="15.6" x14ac:dyDescent="0.3">
      <c r="A3" s="19"/>
      <c r="B3" s="21"/>
      <c r="C3" s="20" t="s">
        <v>55</v>
      </c>
      <c r="D3" s="20" t="s">
        <v>11</v>
      </c>
      <c r="E3" s="20" t="s">
        <v>12</v>
      </c>
      <c r="F3" s="19"/>
      <c r="G3" s="19"/>
    </row>
    <row r="4" spans="1:7" x14ac:dyDescent="0.3">
      <c r="A4" s="19"/>
      <c r="B4" s="19"/>
      <c r="C4" s="19"/>
      <c r="D4" s="19"/>
      <c r="E4" s="19"/>
      <c r="F4" s="19"/>
      <c r="G4" s="19"/>
    </row>
    <row r="5" spans="1:7" x14ac:dyDescent="0.3">
      <c r="A5" s="19"/>
      <c r="B5" s="23" t="s">
        <v>0</v>
      </c>
      <c r="C5" s="22"/>
      <c r="D5" s="27">
        <f>SUM(D6:D14)</f>
        <v>0</v>
      </c>
      <c r="E5" s="27">
        <f>SUM(E7:E14)</f>
        <v>0</v>
      </c>
      <c r="F5" s="19"/>
      <c r="G5" s="19"/>
    </row>
    <row r="6" spans="1:7" x14ac:dyDescent="0.3">
      <c r="A6" s="19"/>
      <c r="B6" s="19"/>
      <c r="D6" s="1"/>
      <c r="E6" s="1"/>
      <c r="F6" s="19"/>
      <c r="G6" s="19"/>
    </row>
    <row r="7" spans="1:7" x14ac:dyDescent="0.3">
      <c r="A7" s="19"/>
      <c r="B7" s="19"/>
      <c r="C7" s="19" t="s">
        <v>7</v>
      </c>
      <c r="D7" s="24"/>
      <c r="E7" s="24"/>
      <c r="F7" s="19"/>
      <c r="G7" s="19"/>
    </row>
    <row r="8" spans="1:7" x14ac:dyDescent="0.3">
      <c r="A8" s="19"/>
      <c r="B8" s="19"/>
      <c r="C8" s="19" t="s">
        <v>8</v>
      </c>
      <c r="D8" s="24"/>
      <c r="E8" s="24"/>
      <c r="F8" s="19"/>
      <c r="G8" s="19"/>
    </row>
    <row r="9" spans="1:7" x14ac:dyDescent="0.3">
      <c r="A9" s="19"/>
      <c r="B9" s="19"/>
      <c r="C9" s="19" t="s">
        <v>9</v>
      </c>
      <c r="D9" s="24"/>
      <c r="E9" s="24"/>
      <c r="F9" s="19"/>
      <c r="G9" s="19"/>
    </row>
    <row r="10" spans="1:7" x14ac:dyDescent="0.3">
      <c r="A10" s="19"/>
      <c r="B10" s="19"/>
      <c r="C10" s="19" t="s">
        <v>4</v>
      </c>
      <c r="D10" s="24"/>
      <c r="E10" s="24"/>
      <c r="F10" s="19"/>
      <c r="G10" s="19"/>
    </row>
    <row r="11" spans="1:7" x14ac:dyDescent="0.3">
      <c r="A11" s="19"/>
      <c r="B11" s="19"/>
      <c r="C11" s="19" t="s">
        <v>5</v>
      </c>
      <c r="D11" s="24"/>
      <c r="E11" s="24"/>
      <c r="F11" s="19"/>
      <c r="G11" s="19"/>
    </row>
    <row r="12" spans="1:7" x14ac:dyDescent="0.3">
      <c r="A12" s="19"/>
      <c r="B12" s="19"/>
      <c r="C12" s="19" t="s">
        <v>10</v>
      </c>
      <c r="D12" s="24"/>
      <c r="E12" s="24"/>
      <c r="F12" s="19"/>
      <c r="G12" s="19"/>
    </row>
    <row r="13" spans="1:7" x14ac:dyDescent="0.3">
      <c r="A13" s="19"/>
      <c r="B13" s="19"/>
      <c r="C13" s="19" t="s">
        <v>27</v>
      </c>
      <c r="D13" s="24"/>
      <c r="E13" s="24"/>
      <c r="F13" s="19"/>
      <c r="G13" s="19"/>
    </row>
    <row r="14" spans="1:7" x14ac:dyDescent="0.3">
      <c r="A14" s="19"/>
      <c r="B14" s="19"/>
      <c r="C14" s="19"/>
      <c r="D14" s="24"/>
      <c r="E14" s="24"/>
      <c r="F14" s="19"/>
      <c r="G14" s="19"/>
    </row>
    <row r="15" spans="1:7" x14ac:dyDescent="0.3">
      <c r="A15" s="19"/>
      <c r="B15" s="23" t="s">
        <v>1</v>
      </c>
      <c r="C15" s="22"/>
      <c r="D15" s="28">
        <f>SUM(D16:D23)</f>
        <v>0</v>
      </c>
      <c r="E15" s="28">
        <f>SUM(E16:E23)</f>
        <v>0</v>
      </c>
      <c r="F15" s="19"/>
      <c r="G15" s="19"/>
    </row>
    <row r="16" spans="1:7" x14ac:dyDescent="0.3">
      <c r="A16" s="19"/>
      <c r="B16" s="29"/>
      <c r="C16" s="30"/>
      <c r="D16" s="31"/>
      <c r="E16" s="31"/>
      <c r="F16" s="19"/>
      <c r="G16" s="19"/>
    </row>
    <row r="17" spans="1:7" x14ac:dyDescent="0.3">
      <c r="A17" s="19"/>
      <c r="B17" s="19"/>
      <c r="C17" s="19" t="s">
        <v>2</v>
      </c>
      <c r="D17" s="24"/>
      <c r="E17" s="24"/>
      <c r="F17" s="19"/>
      <c r="G17" s="19"/>
    </row>
    <row r="18" spans="1:7" x14ac:dyDescent="0.3">
      <c r="A18" s="19"/>
      <c r="B18" s="19"/>
      <c r="C18" s="19" t="s">
        <v>6</v>
      </c>
      <c r="D18" s="24"/>
      <c r="E18" s="24"/>
      <c r="F18" s="19"/>
      <c r="G18" s="19"/>
    </row>
    <row r="19" spans="1:7" x14ac:dyDescent="0.3">
      <c r="A19" s="19"/>
      <c r="B19" s="19"/>
      <c r="C19" s="19" t="s">
        <v>3</v>
      </c>
      <c r="D19" s="24"/>
      <c r="E19" s="24"/>
      <c r="F19" s="19"/>
      <c r="G19" s="19"/>
    </row>
    <row r="20" spans="1:7" x14ac:dyDescent="0.3">
      <c r="A20" s="19"/>
      <c r="B20" s="19"/>
      <c r="C20" s="19" t="s">
        <v>77</v>
      </c>
      <c r="D20" s="24"/>
      <c r="E20" s="24"/>
      <c r="F20" s="19"/>
      <c r="G20" s="19"/>
    </row>
    <row r="21" spans="1:7" x14ac:dyDescent="0.3">
      <c r="A21" s="19"/>
      <c r="B21" s="19"/>
      <c r="C21" s="19" t="s">
        <v>76</v>
      </c>
      <c r="D21" s="24"/>
      <c r="E21" s="24"/>
      <c r="F21" s="19"/>
      <c r="G21" s="19"/>
    </row>
    <row r="22" spans="1:7" x14ac:dyDescent="0.3">
      <c r="A22" s="19"/>
      <c r="B22" s="19"/>
      <c r="C22" s="19" t="s">
        <v>78</v>
      </c>
      <c r="D22" s="24"/>
      <c r="E22" s="24"/>
      <c r="F22" s="19"/>
      <c r="G22" s="19"/>
    </row>
    <row r="23" spans="1:7" x14ac:dyDescent="0.3">
      <c r="A23" s="19"/>
      <c r="B23" s="19"/>
      <c r="C23" s="19"/>
      <c r="D23" s="24"/>
      <c r="E23" s="24"/>
      <c r="F23" s="19"/>
      <c r="G23" s="19"/>
    </row>
    <row r="24" spans="1:7" x14ac:dyDescent="0.3">
      <c r="A24" s="19"/>
      <c r="B24" s="23" t="s">
        <v>67</v>
      </c>
      <c r="C24" s="22"/>
      <c r="D24" s="27">
        <f>D15-D5</f>
        <v>0</v>
      </c>
      <c r="E24" s="27">
        <f>E15-E5</f>
        <v>0</v>
      </c>
      <c r="F24" s="19"/>
      <c r="G24" s="19"/>
    </row>
    <row r="25" spans="1:7" x14ac:dyDescent="0.3">
      <c r="A25" s="19"/>
      <c r="B25" s="19"/>
      <c r="C25" s="19"/>
      <c r="D25" s="19"/>
      <c r="E25" s="19"/>
      <c r="F25" s="19"/>
      <c r="G25" s="19"/>
    </row>
    <row r="26" spans="1:7" x14ac:dyDescent="0.3">
      <c r="A26" s="19"/>
      <c r="B26" s="19"/>
      <c r="C26" s="19"/>
      <c r="D26" s="19"/>
      <c r="E26" s="19"/>
      <c r="F26" s="19"/>
      <c r="G26" s="19"/>
    </row>
    <row r="27" spans="1:7" x14ac:dyDescent="0.3">
      <c r="A27" s="19"/>
      <c r="B27" s="19"/>
      <c r="C27" s="19"/>
      <c r="D27" s="19"/>
      <c r="E27" s="19"/>
      <c r="F27" s="19"/>
      <c r="G27" s="19"/>
    </row>
    <row r="28" spans="1:7" x14ac:dyDescent="0.3">
      <c r="A28" s="19"/>
      <c r="B28" s="19"/>
      <c r="C28" s="19"/>
      <c r="D28" s="19"/>
      <c r="E28" s="19"/>
      <c r="F28" s="19"/>
      <c r="G28" s="19"/>
    </row>
    <row r="29" spans="1:7" x14ac:dyDescent="0.3">
      <c r="A29" s="19"/>
      <c r="B29" s="19"/>
      <c r="C29" s="19"/>
      <c r="D29" s="19"/>
      <c r="E29" s="19"/>
      <c r="F29" s="19"/>
      <c r="G29" s="19"/>
    </row>
    <row r="30" spans="1:7" x14ac:dyDescent="0.3">
      <c r="A30" s="19"/>
      <c r="B30" s="19"/>
      <c r="C30" s="19"/>
      <c r="D30" s="19"/>
      <c r="E30" s="19"/>
      <c r="F30" s="19"/>
      <c r="G30" s="19"/>
    </row>
    <row r="31" spans="1:7" x14ac:dyDescent="0.3">
      <c r="A31" s="19"/>
      <c r="B31" s="19"/>
      <c r="C31" s="19"/>
      <c r="D31" s="19"/>
      <c r="E31" s="19"/>
      <c r="F31" s="19"/>
      <c r="G31" s="19"/>
    </row>
    <row r="32" spans="1:7" x14ac:dyDescent="0.3">
      <c r="A32" s="19"/>
      <c r="B32" s="19"/>
      <c r="C32" s="19"/>
      <c r="D32" s="19"/>
      <c r="E32" s="19"/>
      <c r="F32" s="19"/>
      <c r="G32" s="19"/>
    </row>
    <row r="33" spans="1:7" x14ac:dyDescent="0.3">
      <c r="A33" s="19"/>
      <c r="B33" s="19"/>
      <c r="C33" s="19"/>
      <c r="D33" s="19"/>
      <c r="E33" s="19"/>
      <c r="F33" s="19"/>
      <c r="G33" s="19"/>
    </row>
    <row r="34" spans="1:7" x14ac:dyDescent="0.3">
      <c r="A34" s="19"/>
      <c r="B34" s="19"/>
      <c r="C34" s="19"/>
      <c r="D34" s="19"/>
      <c r="E34" s="19"/>
      <c r="F34" s="19"/>
      <c r="G34"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45477-AD49-4257-A325-BE273557A6CB}">
  <sheetPr>
    <tabColor rgb="FF95C11F"/>
    <outlinePr summaryBelow="0"/>
    <pageSetUpPr fitToPage="1"/>
  </sheetPr>
  <dimension ref="A1:O125"/>
  <sheetViews>
    <sheetView zoomScale="70" zoomScaleNormal="70" workbookViewId="0">
      <pane xSplit="3" ySplit="13" topLeftCell="D51" activePane="bottomRight" state="frozen"/>
      <selection pane="topRight" activeCell="D1" sqref="D1"/>
      <selection pane="bottomLeft" activeCell="A12" sqref="A12"/>
      <selection pane="bottomRight" activeCell="N64" sqref="N64"/>
    </sheetView>
  </sheetViews>
  <sheetFormatPr baseColWidth="10" defaultColWidth="9.109375" defaultRowHeight="10.199999999999999" x14ac:dyDescent="0.2"/>
  <cols>
    <col min="1" max="1" width="2.5546875" style="7" customWidth="1"/>
    <col min="2" max="2" width="4.44140625" style="6" bestFit="1" customWidth="1"/>
    <col min="3" max="3" width="33.109375" style="5" customWidth="1"/>
    <col min="4" max="4" width="11" style="4" customWidth="1"/>
    <col min="5" max="5" width="13.109375" style="83" customWidth="1"/>
    <col min="6" max="7" width="13.109375" style="4" customWidth="1"/>
    <col min="8" max="8" width="13.109375" style="15" customWidth="1"/>
    <col min="9" max="9" width="8.5546875" style="4" customWidth="1"/>
    <col min="10" max="10" width="12.109375" style="2" customWidth="1"/>
    <col min="11" max="11" width="12.109375" style="91" customWidth="1"/>
    <col min="12" max="12" width="12.109375" style="3" customWidth="1"/>
    <col min="13" max="13" width="9.109375" style="2"/>
    <col min="14" max="14" width="73.44140625" style="2" customWidth="1"/>
    <col min="15" max="16384" width="9.109375" style="2"/>
  </cols>
  <sheetData>
    <row r="1" spans="1:15" ht="15.6" x14ac:dyDescent="0.3">
      <c r="A1" s="35"/>
      <c r="B1" s="34" t="s">
        <v>65</v>
      </c>
      <c r="C1" s="36"/>
      <c r="D1" s="37"/>
      <c r="E1" s="76"/>
      <c r="F1" s="38"/>
      <c r="G1" s="38"/>
      <c r="H1" s="62"/>
      <c r="I1" s="38"/>
      <c r="J1" s="39"/>
      <c r="K1" s="87"/>
      <c r="L1" s="40"/>
      <c r="M1" s="39"/>
      <c r="N1" s="39"/>
      <c r="O1" s="39"/>
    </row>
    <row r="2" spans="1:15" ht="14.4" thickBot="1" x14ac:dyDescent="0.35">
      <c r="A2" s="35"/>
      <c r="B2" s="41"/>
      <c r="C2" s="42"/>
      <c r="D2" s="38"/>
      <c r="E2" s="76"/>
      <c r="F2" s="38"/>
      <c r="G2" s="38"/>
      <c r="H2" s="62"/>
      <c r="I2" s="38"/>
      <c r="J2" s="39"/>
      <c r="K2" s="87"/>
      <c r="L2" s="40"/>
      <c r="M2" s="39"/>
      <c r="N2" s="39"/>
      <c r="O2" s="39"/>
    </row>
    <row r="3" spans="1:15" ht="13.8" x14ac:dyDescent="0.3">
      <c r="A3" s="35"/>
      <c r="B3" s="174"/>
      <c r="C3" s="43" t="s">
        <v>64</v>
      </c>
      <c r="D3" s="44" t="s">
        <v>63</v>
      </c>
      <c r="E3" s="76"/>
      <c r="F3" s="38"/>
      <c r="G3" s="39"/>
      <c r="H3" s="39"/>
      <c r="I3" s="39"/>
      <c r="J3" s="39"/>
      <c r="K3" s="87"/>
      <c r="L3" s="40"/>
      <c r="M3" s="39"/>
      <c r="N3" s="39"/>
      <c r="O3" s="39"/>
    </row>
    <row r="4" spans="1:15" ht="13.8" x14ac:dyDescent="0.3">
      <c r="A4" s="35"/>
      <c r="B4" s="175"/>
      <c r="C4" s="45" t="s">
        <v>83</v>
      </c>
      <c r="D4" s="46"/>
      <c r="E4" s="76"/>
      <c r="F4" s="38"/>
      <c r="G4" s="39"/>
      <c r="H4" s="39"/>
      <c r="I4" s="39"/>
      <c r="J4" s="39"/>
      <c r="K4" s="87"/>
      <c r="L4" s="40"/>
      <c r="M4" s="39"/>
      <c r="N4" s="39"/>
      <c r="O4" s="39"/>
    </row>
    <row r="5" spans="1:15" ht="13.8" x14ac:dyDescent="0.3">
      <c r="A5" s="35"/>
      <c r="B5" s="175"/>
      <c r="C5" s="45" t="s">
        <v>62</v>
      </c>
      <c r="D5" s="46"/>
      <c r="E5" s="77"/>
      <c r="F5" s="47"/>
      <c r="G5" s="39"/>
      <c r="H5" s="39"/>
      <c r="I5" s="39"/>
      <c r="J5" s="39"/>
      <c r="K5" s="87"/>
      <c r="L5" s="40"/>
      <c r="M5" s="39"/>
      <c r="N5" s="39"/>
      <c r="O5" s="39"/>
    </row>
    <row r="6" spans="1:15" ht="13.8" x14ac:dyDescent="0.3">
      <c r="A6" s="35"/>
      <c r="B6" s="175"/>
      <c r="C6" s="45" t="s">
        <v>61</v>
      </c>
      <c r="D6" s="46"/>
      <c r="E6" s="77"/>
      <c r="F6" s="47"/>
      <c r="G6" s="39"/>
      <c r="H6" s="39"/>
      <c r="I6" s="39"/>
      <c r="J6" s="39"/>
      <c r="K6" s="87"/>
      <c r="L6" s="40"/>
      <c r="M6" s="39"/>
      <c r="N6" s="39"/>
      <c r="O6" s="39"/>
    </row>
    <row r="7" spans="1:15" ht="13.8" x14ac:dyDescent="0.3">
      <c r="A7" s="35"/>
      <c r="B7" s="175"/>
      <c r="C7" s="45" t="s">
        <v>60</v>
      </c>
      <c r="D7" s="46">
        <f>D6+D5</f>
        <v>0</v>
      </c>
      <c r="E7" s="77"/>
      <c r="F7" s="47"/>
      <c r="G7" s="39"/>
      <c r="H7" s="39"/>
      <c r="I7" s="39"/>
      <c r="J7" s="39"/>
      <c r="K7" s="87"/>
      <c r="L7" s="40"/>
      <c r="M7" s="39"/>
      <c r="N7" s="39"/>
      <c r="O7" s="39"/>
    </row>
    <row r="8" spans="1:15" ht="13.8" x14ac:dyDescent="0.3">
      <c r="A8" s="35"/>
      <c r="B8" s="175"/>
      <c r="C8" s="45" t="s">
        <v>59</v>
      </c>
      <c r="D8" s="46"/>
      <c r="E8" s="76"/>
      <c r="F8" s="38"/>
      <c r="G8" s="48"/>
      <c r="H8" s="84"/>
      <c r="I8" s="49"/>
      <c r="J8" s="39"/>
      <c r="K8" s="87"/>
      <c r="L8" s="40"/>
      <c r="M8" s="39"/>
      <c r="N8" s="39"/>
      <c r="O8" s="39"/>
    </row>
    <row r="9" spans="1:15" ht="13.8" x14ac:dyDescent="0.3">
      <c r="A9" s="35"/>
      <c r="B9" s="175"/>
      <c r="C9" s="45" t="s">
        <v>58</v>
      </c>
      <c r="D9" s="46"/>
      <c r="E9" s="78"/>
      <c r="F9" s="50"/>
      <c r="G9" s="39"/>
      <c r="H9" s="85"/>
      <c r="I9" s="51"/>
      <c r="J9" s="39"/>
      <c r="K9" s="87"/>
      <c r="L9" s="40"/>
      <c r="M9" s="39"/>
      <c r="N9" s="39"/>
      <c r="O9" s="39"/>
    </row>
    <row r="10" spans="1:15" ht="14.4" thickBot="1" x14ac:dyDescent="0.35">
      <c r="A10" s="35"/>
      <c r="B10" s="176"/>
      <c r="C10" s="52" t="s">
        <v>57</v>
      </c>
      <c r="D10" s="53">
        <f>SUM(D7:D9)</f>
        <v>0</v>
      </c>
      <c r="E10" s="79"/>
      <c r="F10" s="39"/>
      <c r="G10" s="54"/>
      <c r="H10" s="86"/>
      <c r="I10" s="55"/>
      <c r="J10" s="39"/>
      <c r="K10" s="87"/>
      <c r="L10" s="40"/>
      <c r="M10" s="39"/>
      <c r="N10" s="39"/>
      <c r="O10" s="39"/>
    </row>
    <row r="11" spans="1:15" ht="13.8" x14ac:dyDescent="0.3">
      <c r="A11" s="35"/>
      <c r="B11" s="41"/>
      <c r="C11" s="56"/>
      <c r="D11" s="41"/>
      <c r="E11" s="79"/>
      <c r="F11" s="39"/>
      <c r="G11" s="38"/>
      <c r="H11" s="85"/>
      <c r="I11" s="51"/>
      <c r="J11" s="39"/>
      <c r="K11" s="87"/>
      <c r="L11" s="40"/>
      <c r="M11" s="39"/>
      <c r="N11" s="39"/>
      <c r="O11" s="39"/>
    </row>
    <row r="12" spans="1:15" s="18" customFormat="1" ht="15.6" customHeight="1" x14ac:dyDescent="0.3">
      <c r="A12" s="57"/>
      <c r="B12" s="177" t="s">
        <v>56</v>
      </c>
      <c r="C12" s="177" t="s">
        <v>55</v>
      </c>
      <c r="D12" s="177" t="s">
        <v>54</v>
      </c>
      <c r="E12" s="178" t="s">
        <v>11</v>
      </c>
      <c r="F12" s="178"/>
      <c r="G12" s="178"/>
      <c r="H12" s="178"/>
      <c r="I12" s="96"/>
      <c r="J12" s="178" t="s">
        <v>12</v>
      </c>
      <c r="K12" s="178"/>
      <c r="L12" s="178"/>
      <c r="M12" s="57"/>
      <c r="N12" s="164" t="s">
        <v>75</v>
      </c>
      <c r="O12" s="58"/>
    </row>
    <row r="13" spans="1:15" ht="27.6" x14ac:dyDescent="0.3">
      <c r="A13" s="35"/>
      <c r="B13" s="177"/>
      <c r="C13" s="177"/>
      <c r="D13" s="177"/>
      <c r="E13" s="171" t="s">
        <v>80</v>
      </c>
      <c r="F13" s="170" t="s">
        <v>81</v>
      </c>
      <c r="G13" s="170" t="s">
        <v>84</v>
      </c>
      <c r="H13" s="170" t="s">
        <v>68</v>
      </c>
      <c r="I13" s="95"/>
      <c r="J13" s="170" t="s">
        <v>53</v>
      </c>
      <c r="K13" s="172" t="s">
        <v>26</v>
      </c>
      <c r="L13" s="173" t="s">
        <v>52</v>
      </c>
      <c r="M13" s="39"/>
      <c r="N13" s="165"/>
      <c r="O13" s="39"/>
    </row>
    <row r="14" spans="1:15" s="17" customFormat="1" ht="13.8" x14ac:dyDescent="0.3">
      <c r="A14" s="59"/>
      <c r="B14" s="97"/>
      <c r="C14" s="97" t="s">
        <v>1</v>
      </c>
      <c r="D14" s="98"/>
      <c r="E14" s="99"/>
      <c r="F14" s="100"/>
      <c r="G14" s="100"/>
      <c r="H14" s="100">
        <f>H15+H16+H24+H27</f>
        <v>0</v>
      </c>
      <c r="I14" s="101"/>
      <c r="J14" s="100">
        <f>J15+J16+J24+J27</f>
        <v>0</v>
      </c>
      <c r="K14" s="98">
        <f t="shared" ref="K14:K20" si="0">H14-J14</f>
        <v>0</v>
      </c>
      <c r="L14" s="102" t="e">
        <f t="shared" ref="L14:L19" si="1">J14/H14</f>
        <v>#DIV/0!</v>
      </c>
      <c r="M14" s="60"/>
      <c r="N14" s="166"/>
      <c r="O14" s="60"/>
    </row>
    <row r="15" spans="1:15" ht="27.6" x14ac:dyDescent="0.3">
      <c r="A15" s="35"/>
      <c r="B15" s="103"/>
      <c r="C15" s="104" t="s">
        <v>51</v>
      </c>
      <c r="D15" s="105"/>
      <c r="E15" s="106"/>
      <c r="F15" s="107"/>
      <c r="G15" s="107"/>
      <c r="H15" s="108">
        <f>E15+(G15*D$10)</f>
        <v>0</v>
      </c>
      <c r="I15" s="108"/>
      <c r="J15" s="108"/>
      <c r="K15" s="105">
        <f t="shared" si="0"/>
        <v>0</v>
      </c>
      <c r="L15" s="109" t="e">
        <f t="shared" si="1"/>
        <v>#DIV/0!</v>
      </c>
      <c r="M15" s="39"/>
      <c r="N15" s="167"/>
      <c r="O15" s="39"/>
    </row>
    <row r="16" spans="1:15" ht="13.8" x14ac:dyDescent="0.3">
      <c r="A16" s="35"/>
      <c r="B16" s="110"/>
      <c r="C16" s="111" t="s">
        <v>50</v>
      </c>
      <c r="D16" s="112"/>
      <c r="E16" s="113"/>
      <c r="F16" s="114"/>
      <c r="G16" s="114"/>
      <c r="H16" s="114">
        <f>SUM(H17:H23)</f>
        <v>0</v>
      </c>
      <c r="I16" s="115"/>
      <c r="J16" s="114">
        <f>SUM(J17:J23)</f>
        <v>0</v>
      </c>
      <c r="K16" s="112">
        <f t="shared" si="0"/>
        <v>0</v>
      </c>
      <c r="L16" s="116" t="e">
        <f t="shared" si="1"/>
        <v>#DIV/0!</v>
      </c>
      <c r="M16" s="39"/>
      <c r="N16" s="167"/>
      <c r="O16" s="39"/>
    </row>
    <row r="17" spans="1:15" ht="13.8" x14ac:dyDescent="0.3">
      <c r="A17" s="35"/>
      <c r="B17" s="117"/>
      <c r="C17" s="118" t="s">
        <v>49</v>
      </c>
      <c r="D17" s="119"/>
      <c r="E17" s="120">
        <f>D7</f>
        <v>0</v>
      </c>
      <c r="F17" s="121"/>
      <c r="G17" s="122"/>
      <c r="H17" s="115">
        <f>E17*G17</f>
        <v>0</v>
      </c>
      <c r="I17" s="122"/>
      <c r="J17" s="122"/>
      <c r="K17" s="119">
        <f t="shared" si="0"/>
        <v>0</v>
      </c>
      <c r="L17" s="123" t="e">
        <f t="shared" si="1"/>
        <v>#DIV/0!</v>
      </c>
      <c r="M17" s="39"/>
      <c r="N17" s="167"/>
      <c r="O17" s="39"/>
    </row>
    <row r="18" spans="1:15" ht="13.8" x14ac:dyDescent="0.3">
      <c r="A18" s="35"/>
      <c r="B18" s="117"/>
      <c r="C18" s="118" t="s">
        <v>48</v>
      </c>
      <c r="D18" s="119"/>
      <c r="E18" s="120">
        <f>D8</f>
        <v>0</v>
      </c>
      <c r="F18" s="121"/>
      <c r="G18" s="122"/>
      <c r="H18" s="115">
        <f t="shared" ref="H18:H23" si="2">E18*G18</f>
        <v>0</v>
      </c>
      <c r="I18" s="122"/>
      <c r="J18" s="122"/>
      <c r="K18" s="119">
        <f t="shared" si="0"/>
        <v>0</v>
      </c>
      <c r="L18" s="123" t="e">
        <f t="shared" si="1"/>
        <v>#DIV/0!</v>
      </c>
      <c r="M18" s="39"/>
      <c r="N18" s="167"/>
      <c r="O18" s="39"/>
    </row>
    <row r="19" spans="1:15" ht="13.8" x14ac:dyDescent="0.3">
      <c r="A19" s="35"/>
      <c r="B19" s="117"/>
      <c r="C19" s="118" t="s">
        <v>47</v>
      </c>
      <c r="D19" s="119"/>
      <c r="E19" s="120">
        <f>D9</f>
        <v>0</v>
      </c>
      <c r="F19" s="121"/>
      <c r="G19" s="122"/>
      <c r="H19" s="115">
        <f t="shared" si="2"/>
        <v>0</v>
      </c>
      <c r="I19" s="122"/>
      <c r="J19" s="122"/>
      <c r="K19" s="119">
        <f t="shared" si="0"/>
        <v>0</v>
      </c>
      <c r="L19" s="123" t="e">
        <f t="shared" si="1"/>
        <v>#DIV/0!</v>
      </c>
      <c r="M19" s="39"/>
      <c r="N19" s="167"/>
      <c r="O19" s="39"/>
    </row>
    <row r="20" spans="1:15" ht="13.8" x14ac:dyDescent="0.3">
      <c r="A20" s="35"/>
      <c r="B20" s="117"/>
      <c r="C20" s="118" t="s">
        <v>92</v>
      </c>
      <c r="D20" s="119"/>
      <c r="E20" s="120"/>
      <c r="F20" s="121"/>
      <c r="G20" s="122"/>
      <c r="H20" s="115">
        <f t="shared" si="2"/>
        <v>0</v>
      </c>
      <c r="I20" s="122"/>
      <c r="J20" s="122"/>
      <c r="K20" s="119">
        <f t="shared" si="0"/>
        <v>0</v>
      </c>
      <c r="L20" s="123" t="e">
        <f t="shared" ref="L20:L23" si="3">J20/H20</f>
        <v>#DIV/0!</v>
      </c>
      <c r="M20" s="39"/>
      <c r="N20" s="167"/>
      <c r="O20" s="39"/>
    </row>
    <row r="21" spans="1:15" ht="13.8" x14ac:dyDescent="0.3">
      <c r="A21" s="35"/>
      <c r="B21" s="117"/>
      <c r="C21" s="118" t="s">
        <v>93</v>
      </c>
      <c r="D21" s="119"/>
      <c r="E21" s="120"/>
      <c r="F21" s="121"/>
      <c r="G21" s="122"/>
      <c r="H21" s="115">
        <f t="shared" si="2"/>
        <v>0</v>
      </c>
      <c r="I21" s="122"/>
      <c r="J21" s="122"/>
      <c r="K21" s="119"/>
      <c r="L21" s="123"/>
      <c r="M21" s="39"/>
      <c r="N21" s="167"/>
      <c r="O21" s="39"/>
    </row>
    <row r="22" spans="1:15" ht="13.8" x14ac:dyDescent="0.3">
      <c r="A22" s="35"/>
      <c r="B22" s="117"/>
      <c r="C22" s="118" t="s">
        <v>94</v>
      </c>
      <c r="D22" s="119"/>
      <c r="E22" s="120"/>
      <c r="F22" s="121"/>
      <c r="G22" s="122"/>
      <c r="H22" s="115">
        <f t="shared" si="2"/>
        <v>0</v>
      </c>
      <c r="I22" s="122"/>
      <c r="J22" s="122"/>
      <c r="K22" s="119"/>
      <c r="L22" s="123"/>
      <c r="M22" s="39"/>
      <c r="N22" s="167"/>
      <c r="O22" s="39"/>
    </row>
    <row r="23" spans="1:15" ht="5.4" customHeight="1" x14ac:dyDescent="0.3">
      <c r="A23" s="35"/>
      <c r="B23" s="117"/>
      <c r="C23" s="118" t="s">
        <v>95</v>
      </c>
      <c r="D23" s="119"/>
      <c r="E23" s="120"/>
      <c r="F23" s="121"/>
      <c r="G23" s="122"/>
      <c r="H23" s="115">
        <f t="shared" si="2"/>
        <v>0</v>
      </c>
      <c r="I23" s="122"/>
      <c r="J23" s="122"/>
      <c r="K23" s="119">
        <f t="shared" ref="K23:K28" si="4">H23-J23</f>
        <v>0</v>
      </c>
      <c r="L23" s="123" t="e">
        <f t="shared" si="3"/>
        <v>#DIV/0!</v>
      </c>
      <c r="M23" s="39"/>
      <c r="N23" s="167"/>
      <c r="O23" s="39"/>
    </row>
    <row r="24" spans="1:15" ht="1.8" customHeight="1" x14ac:dyDescent="0.3">
      <c r="A24" s="35"/>
      <c r="B24" s="110"/>
      <c r="C24" s="111" t="s">
        <v>6</v>
      </c>
      <c r="D24" s="112"/>
      <c r="E24" s="113"/>
      <c r="F24" s="114"/>
      <c r="G24" s="114"/>
      <c r="H24" s="114">
        <f>SUM(H25:H26)</f>
        <v>0</v>
      </c>
      <c r="I24" s="115"/>
      <c r="J24" s="114">
        <f>SUM(J25:J26)</f>
        <v>0</v>
      </c>
      <c r="K24" s="112">
        <f t="shared" si="4"/>
        <v>0</v>
      </c>
      <c r="L24" s="116" t="e">
        <f>J24/H24</f>
        <v>#DIV/0!</v>
      </c>
      <c r="M24" s="39"/>
      <c r="N24" s="167"/>
      <c r="O24" s="39"/>
    </row>
    <row r="25" spans="1:15" ht="13.8" x14ac:dyDescent="0.3">
      <c r="A25" s="35"/>
      <c r="B25" s="117"/>
      <c r="C25" s="118" t="s">
        <v>46</v>
      </c>
      <c r="D25" s="119"/>
      <c r="E25" s="120">
        <f>D5</f>
        <v>0</v>
      </c>
      <c r="F25" s="122"/>
      <c r="G25" s="122">
        <v>1.25</v>
      </c>
      <c r="H25" s="115">
        <f>E25*F25*G25</f>
        <v>0</v>
      </c>
      <c r="I25" s="122"/>
      <c r="J25" s="122"/>
      <c r="K25" s="119">
        <f t="shared" si="4"/>
        <v>0</v>
      </c>
      <c r="L25" s="123" t="e">
        <f>J25/H25</f>
        <v>#DIV/0!</v>
      </c>
      <c r="M25" s="39"/>
      <c r="N25" s="179" t="s">
        <v>85</v>
      </c>
      <c r="O25" s="39"/>
    </row>
    <row r="26" spans="1:15" ht="20.399999999999999" customHeight="1" x14ac:dyDescent="0.3">
      <c r="A26" s="35"/>
      <c r="B26" s="117"/>
      <c r="C26" s="118" t="s">
        <v>82</v>
      </c>
      <c r="D26" s="119"/>
      <c r="E26" s="120">
        <f>D5</f>
        <v>0</v>
      </c>
      <c r="F26" s="122"/>
      <c r="G26" s="122">
        <v>0.66</v>
      </c>
      <c r="H26" s="115">
        <f>E26*F26*G26</f>
        <v>0</v>
      </c>
      <c r="I26" s="122"/>
      <c r="J26" s="122"/>
      <c r="K26" s="119">
        <f t="shared" si="4"/>
        <v>0</v>
      </c>
      <c r="L26" s="123" t="e">
        <f>J26/H26</f>
        <v>#DIV/0!</v>
      </c>
      <c r="M26" s="39"/>
      <c r="N26" s="179"/>
      <c r="O26" s="39"/>
    </row>
    <row r="27" spans="1:15" ht="13.8" x14ac:dyDescent="0.3">
      <c r="A27" s="35"/>
      <c r="B27" s="124"/>
      <c r="C27" s="111" t="s">
        <v>32</v>
      </c>
      <c r="D27" s="125"/>
      <c r="E27" s="126"/>
      <c r="F27" s="127"/>
      <c r="G27" s="127"/>
      <c r="H27" s="128">
        <f>SUM(H28:H29)</f>
        <v>0</v>
      </c>
      <c r="I27" s="122"/>
      <c r="J27" s="114">
        <f>SUM(J28:J29)</f>
        <v>0</v>
      </c>
      <c r="K27" s="112">
        <f t="shared" si="4"/>
        <v>0</v>
      </c>
      <c r="L27" s="116" t="e">
        <f>J27/H27</f>
        <v>#DIV/0!</v>
      </c>
      <c r="M27" s="39"/>
      <c r="N27" s="167"/>
      <c r="O27" s="39"/>
    </row>
    <row r="28" spans="1:15" s="16" customFormat="1" ht="13.8" x14ac:dyDescent="0.3">
      <c r="A28" s="65"/>
      <c r="B28" s="117"/>
      <c r="C28" s="118" t="s">
        <v>79</v>
      </c>
      <c r="D28" s="119"/>
      <c r="E28" s="129"/>
      <c r="F28" s="130"/>
      <c r="G28" s="130"/>
      <c r="H28" s="115">
        <v>0</v>
      </c>
      <c r="I28" s="115"/>
      <c r="J28" s="115"/>
      <c r="K28" s="119">
        <f t="shared" si="4"/>
        <v>0</v>
      </c>
      <c r="L28" s="131" t="e">
        <f>J28/H28</f>
        <v>#DIV/0!</v>
      </c>
      <c r="M28" s="69"/>
      <c r="N28" s="168"/>
      <c r="O28" s="69"/>
    </row>
    <row r="29" spans="1:15" s="16" customFormat="1" ht="13.8" x14ac:dyDescent="0.3">
      <c r="A29" s="65"/>
      <c r="B29" s="117"/>
      <c r="C29" s="118" t="s">
        <v>31</v>
      </c>
      <c r="D29" s="119"/>
      <c r="E29" s="129"/>
      <c r="F29" s="130"/>
      <c r="G29" s="130"/>
      <c r="H29" s="132"/>
      <c r="I29" s="115"/>
      <c r="J29" s="115"/>
      <c r="K29" s="119"/>
      <c r="L29" s="131"/>
      <c r="M29" s="69"/>
      <c r="N29" s="168"/>
      <c r="O29" s="69"/>
    </row>
    <row r="30" spans="1:15" ht="14.4" thickBot="1" x14ac:dyDescent="0.35">
      <c r="A30" s="35"/>
      <c r="B30" s="70"/>
      <c r="C30" s="71"/>
      <c r="D30" s="70"/>
      <c r="E30" s="78"/>
      <c r="F30" s="41"/>
      <c r="G30" s="72"/>
      <c r="H30" s="72"/>
      <c r="I30" s="72"/>
      <c r="J30" s="41"/>
      <c r="K30" s="88"/>
      <c r="L30" s="63"/>
      <c r="M30" s="39"/>
      <c r="N30" s="167"/>
      <c r="O30" s="39"/>
    </row>
    <row r="31" spans="1:15" ht="13.8" x14ac:dyDescent="0.3">
      <c r="A31" s="35"/>
      <c r="B31" s="140"/>
      <c r="C31" s="141" t="s">
        <v>0</v>
      </c>
      <c r="D31" s="142"/>
      <c r="E31" s="143"/>
      <c r="F31" s="144"/>
      <c r="G31" s="144"/>
      <c r="H31" s="144">
        <f>H32+H38+H44+H47+H51+H58</f>
        <v>0</v>
      </c>
      <c r="I31" s="145"/>
      <c r="J31" s="144">
        <f>J32+J38+J44+J47+J51+J58</f>
        <v>0</v>
      </c>
      <c r="K31" s="142">
        <f>H31-J31</f>
        <v>0</v>
      </c>
      <c r="L31" s="146" t="e">
        <f t="shared" ref="L31:L39" si="5">J31/H31</f>
        <v>#DIV/0!</v>
      </c>
      <c r="M31" s="39"/>
      <c r="N31" s="167"/>
      <c r="O31" s="39"/>
    </row>
    <row r="32" spans="1:15" ht="13.8" x14ac:dyDescent="0.3">
      <c r="A32" s="35"/>
      <c r="B32" s="147"/>
      <c r="C32" s="133" t="s">
        <v>45</v>
      </c>
      <c r="D32" s="134"/>
      <c r="E32" s="135"/>
      <c r="F32" s="136"/>
      <c r="G32" s="136"/>
      <c r="H32" s="136">
        <f>SUM(H33:H37)</f>
        <v>0</v>
      </c>
      <c r="I32" s="101"/>
      <c r="J32" s="136">
        <f>SUM(J33:J37)</f>
        <v>0</v>
      </c>
      <c r="K32" s="134">
        <f>H32-J32</f>
        <v>0</v>
      </c>
      <c r="L32" s="148" t="e">
        <f t="shared" si="5"/>
        <v>#DIV/0!</v>
      </c>
      <c r="M32" s="39"/>
      <c r="N32" s="167"/>
      <c r="O32" s="39"/>
    </row>
    <row r="33" spans="1:15" ht="13.8" x14ac:dyDescent="0.3">
      <c r="A33" s="35"/>
      <c r="B33" s="149"/>
      <c r="C33" s="137" t="s">
        <v>74</v>
      </c>
      <c r="D33" s="105"/>
      <c r="E33" s="129"/>
      <c r="F33" s="130"/>
      <c r="G33" s="107"/>
      <c r="H33" s="108"/>
      <c r="I33" s="108"/>
      <c r="J33" s="115"/>
      <c r="K33" s="105">
        <f>H33-J33</f>
        <v>0</v>
      </c>
      <c r="L33" s="150" t="e">
        <f t="shared" si="5"/>
        <v>#DIV/0!</v>
      </c>
      <c r="M33" s="39"/>
      <c r="N33" s="167"/>
      <c r="O33" s="39"/>
    </row>
    <row r="34" spans="1:15" ht="13.8" x14ac:dyDescent="0.3">
      <c r="A34" s="35"/>
      <c r="B34" s="149"/>
      <c r="C34" s="137" t="s">
        <v>44</v>
      </c>
      <c r="D34" s="105"/>
      <c r="E34" s="129"/>
      <c r="F34" s="130"/>
      <c r="G34" s="107"/>
      <c r="H34" s="108"/>
      <c r="I34" s="108"/>
      <c r="J34" s="115"/>
      <c r="K34" s="105">
        <f>H34-J34</f>
        <v>0</v>
      </c>
      <c r="L34" s="150" t="e">
        <f t="shared" si="5"/>
        <v>#DIV/0!</v>
      </c>
      <c r="M34" s="39"/>
      <c r="N34" s="167"/>
      <c r="O34" s="39"/>
    </row>
    <row r="35" spans="1:15" ht="13.8" x14ac:dyDescent="0.3">
      <c r="A35" s="35"/>
      <c r="B35" s="149"/>
      <c r="C35" s="137" t="s">
        <v>86</v>
      </c>
      <c r="D35" s="105"/>
      <c r="E35" s="129"/>
      <c r="F35" s="130"/>
      <c r="G35" s="107"/>
      <c r="H35" s="108"/>
      <c r="I35" s="108"/>
      <c r="J35" s="115"/>
      <c r="K35" s="105">
        <f t="shared" ref="K35:K36" si="6">H35-J35</f>
        <v>0</v>
      </c>
      <c r="L35" s="150" t="e">
        <f t="shared" si="5"/>
        <v>#DIV/0!</v>
      </c>
      <c r="M35" s="39"/>
      <c r="N35" s="167"/>
      <c r="O35" s="39"/>
    </row>
    <row r="36" spans="1:15" ht="13.8" x14ac:dyDescent="0.3">
      <c r="A36" s="35"/>
      <c r="B36" s="149"/>
      <c r="C36" s="137" t="s">
        <v>87</v>
      </c>
      <c r="D36" s="105"/>
      <c r="E36" s="129"/>
      <c r="F36" s="130"/>
      <c r="G36" s="107"/>
      <c r="H36" s="108"/>
      <c r="I36" s="108"/>
      <c r="J36" s="115"/>
      <c r="K36" s="105">
        <f t="shared" si="6"/>
        <v>0</v>
      </c>
      <c r="L36" s="150" t="e">
        <f t="shared" si="5"/>
        <v>#DIV/0!</v>
      </c>
      <c r="M36" s="39"/>
      <c r="N36" s="167"/>
      <c r="O36" s="39"/>
    </row>
    <row r="37" spans="1:15" ht="13.8" x14ac:dyDescent="0.25">
      <c r="A37" s="39"/>
      <c r="B37" s="149"/>
      <c r="C37" s="138" t="s">
        <v>31</v>
      </c>
      <c r="D37" s="105"/>
      <c r="E37" s="106"/>
      <c r="F37" s="107"/>
      <c r="G37" s="107"/>
      <c r="H37" s="108"/>
      <c r="I37" s="108"/>
      <c r="J37" s="108"/>
      <c r="K37" s="105">
        <f>H37-J37</f>
        <v>0</v>
      </c>
      <c r="L37" s="150" t="e">
        <f t="shared" si="5"/>
        <v>#DIV/0!</v>
      </c>
      <c r="M37" s="39"/>
      <c r="N37" s="167"/>
      <c r="O37" s="39"/>
    </row>
    <row r="38" spans="1:15" ht="13.8" x14ac:dyDescent="0.3">
      <c r="A38" s="35"/>
      <c r="B38" s="147"/>
      <c r="C38" s="133" t="s">
        <v>43</v>
      </c>
      <c r="D38" s="134"/>
      <c r="E38" s="135"/>
      <c r="F38" s="136"/>
      <c r="G38" s="136"/>
      <c r="H38" s="136">
        <f>SUM(H39:H43)</f>
        <v>0</v>
      </c>
      <c r="I38" s="101"/>
      <c r="J38" s="136">
        <f>SUM(J39:J43)</f>
        <v>0</v>
      </c>
      <c r="K38" s="134">
        <f>H38-J38</f>
        <v>0</v>
      </c>
      <c r="L38" s="148" t="e">
        <f t="shared" si="5"/>
        <v>#DIV/0!</v>
      </c>
      <c r="M38" s="39"/>
      <c r="N38" s="166" t="s">
        <v>97</v>
      </c>
      <c r="O38" s="39"/>
    </row>
    <row r="39" spans="1:15" ht="13.8" x14ac:dyDescent="0.3">
      <c r="A39" s="35"/>
      <c r="B39" s="149"/>
      <c r="C39" s="137" t="s">
        <v>42</v>
      </c>
      <c r="D39" s="105"/>
      <c r="E39" s="139">
        <f>D7</f>
        <v>0</v>
      </c>
      <c r="F39" s="115"/>
      <c r="G39" s="108"/>
      <c r="H39" s="115">
        <f>E39*F39*G39</f>
        <v>0</v>
      </c>
      <c r="I39" s="108"/>
      <c r="J39" s="115"/>
      <c r="K39" s="105">
        <f>H39-J39</f>
        <v>0</v>
      </c>
      <c r="L39" s="150" t="e">
        <f t="shared" si="5"/>
        <v>#DIV/0!</v>
      </c>
      <c r="M39" s="39"/>
      <c r="N39" s="167"/>
      <c r="O39" s="39"/>
    </row>
    <row r="40" spans="1:15" ht="13.8" x14ac:dyDescent="0.3">
      <c r="A40" s="35"/>
      <c r="B40" s="149"/>
      <c r="C40" s="137" t="s">
        <v>41</v>
      </c>
      <c r="D40" s="105"/>
      <c r="E40" s="139">
        <f>D8</f>
        <v>0</v>
      </c>
      <c r="F40" s="115"/>
      <c r="G40" s="108"/>
      <c r="H40" s="115">
        <f t="shared" ref="H40:H46" si="7">E40*F40*G40</f>
        <v>0</v>
      </c>
      <c r="I40" s="108"/>
      <c r="J40" s="115"/>
      <c r="K40" s="105">
        <f t="shared" ref="K40:K43" si="8">H40-J40</f>
        <v>0</v>
      </c>
      <c r="L40" s="150" t="e">
        <f t="shared" ref="L40:L43" si="9">J40/H40</f>
        <v>#DIV/0!</v>
      </c>
      <c r="M40" s="39"/>
      <c r="N40" s="167"/>
      <c r="O40" s="39"/>
    </row>
    <row r="41" spans="1:15" ht="13.8" x14ac:dyDescent="0.3">
      <c r="A41" s="35"/>
      <c r="B41" s="149"/>
      <c r="C41" s="137" t="s">
        <v>40</v>
      </c>
      <c r="D41" s="105"/>
      <c r="E41" s="139">
        <f>D9</f>
        <v>0</v>
      </c>
      <c r="F41" s="115"/>
      <c r="G41" s="108"/>
      <c r="H41" s="115">
        <f t="shared" si="7"/>
        <v>0</v>
      </c>
      <c r="I41" s="108"/>
      <c r="J41" s="115"/>
      <c r="K41" s="105">
        <f t="shared" si="8"/>
        <v>0</v>
      </c>
      <c r="L41" s="150" t="e">
        <f t="shared" si="9"/>
        <v>#DIV/0!</v>
      </c>
      <c r="M41" s="39"/>
      <c r="N41" s="167"/>
      <c r="O41" s="39"/>
    </row>
    <row r="42" spans="1:15" ht="13.8" x14ac:dyDescent="0.3">
      <c r="A42" s="35"/>
      <c r="B42" s="149"/>
      <c r="C42" s="137" t="s">
        <v>90</v>
      </c>
      <c r="D42" s="105"/>
      <c r="E42" s="139"/>
      <c r="F42" s="115"/>
      <c r="G42" s="108"/>
      <c r="H42" s="115">
        <f t="shared" si="7"/>
        <v>0</v>
      </c>
      <c r="I42" s="108"/>
      <c r="J42" s="115"/>
      <c r="K42" s="105">
        <f t="shared" si="8"/>
        <v>0</v>
      </c>
      <c r="L42" s="150" t="e">
        <f t="shared" si="9"/>
        <v>#DIV/0!</v>
      </c>
      <c r="M42" s="39"/>
      <c r="N42" s="167"/>
      <c r="O42" s="39"/>
    </row>
    <row r="43" spans="1:15" ht="13.8" x14ac:dyDescent="0.3">
      <c r="A43" s="35"/>
      <c r="B43" s="149"/>
      <c r="C43" s="137" t="s">
        <v>91</v>
      </c>
      <c r="D43" s="105"/>
      <c r="E43" s="139"/>
      <c r="F43" s="115"/>
      <c r="G43" s="108"/>
      <c r="H43" s="115">
        <f t="shared" si="7"/>
        <v>0</v>
      </c>
      <c r="I43" s="108"/>
      <c r="J43" s="115"/>
      <c r="K43" s="105">
        <f t="shared" si="8"/>
        <v>0</v>
      </c>
      <c r="L43" s="150" t="e">
        <f t="shared" si="9"/>
        <v>#DIV/0!</v>
      </c>
      <c r="M43" s="39"/>
      <c r="N43" s="167"/>
      <c r="O43" s="39"/>
    </row>
    <row r="44" spans="1:15" ht="13.8" x14ac:dyDescent="0.3">
      <c r="A44" s="35"/>
      <c r="B44" s="147"/>
      <c r="C44" s="133" t="s">
        <v>39</v>
      </c>
      <c r="D44" s="134"/>
      <c r="E44" s="135"/>
      <c r="F44" s="136"/>
      <c r="G44" s="136"/>
      <c r="H44" s="136">
        <f>SUM(H45:H46)</f>
        <v>0</v>
      </c>
      <c r="I44" s="101"/>
      <c r="J44" s="136">
        <f>SUM(J45:J46)</f>
        <v>0</v>
      </c>
      <c r="K44" s="134">
        <f t="shared" ref="K44:K61" si="10">H44-J44</f>
        <v>0</v>
      </c>
      <c r="L44" s="148" t="e">
        <f t="shared" ref="L44:L61" si="11">J44/H44</f>
        <v>#DIV/0!</v>
      </c>
      <c r="M44" s="39"/>
      <c r="N44" s="167"/>
      <c r="O44" s="39"/>
    </row>
    <row r="45" spans="1:15" ht="13.8" x14ac:dyDescent="0.3">
      <c r="A45" s="35"/>
      <c r="B45" s="149"/>
      <c r="C45" s="138" t="s">
        <v>72</v>
      </c>
      <c r="D45" s="105"/>
      <c r="E45" s="139"/>
      <c r="F45" s="115"/>
      <c r="G45" s="108"/>
      <c r="H45" s="115">
        <f t="shared" si="7"/>
        <v>0</v>
      </c>
      <c r="I45" s="108"/>
      <c r="J45" s="115"/>
      <c r="K45" s="105">
        <f t="shared" si="10"/>
        <v>0</v>
      </c>
      <c r="L45" s="150" t="e">
        <f t="shared" si="11"/>
        <v>#DIV/0!</v>
      </c>
      <c r="M45" s="39"/>
      <c r="N45" s="167"/>
      <c r="O45" s="39"/>
    </row>
    <row r="46" spans="1:15" ht="13.8" x14ac:dyDescent="0.3">
      <c r="A46" s="35"/>
      <c r="B46" s="149"/>
      <c r="C46" s="138" t="s">
        <v>73</v>
      </c>
      <c r="D46" s="105"/>
      <c r="E46" s="139"/>
      <c r="F46" s="115"/>
      <c r="G46" s="108"/>
      <c r="H46" s="115">
        <f t="shared" si="7"/>
        <v>0</v>
      </c>
      <c r="I46" s="108"/>
      <c r="J46" s="115"/>
      <c r="K46" s="105">
        <f t="shared" si="10"/>
        <v>0</v>
      </c>
      <c r="L46" s="150" t="e">
        <f t="shared" si="11"/>
        <v>#DIV/0!</v>
      </c>
      <c r="M46" s="39"/>
      <c r="N46" s="167"/>
      <c r="O46" s="39"/>
    </row>
    <row r="47" spans="1:15" ht="13.8" x14ac:dyDescent="0.3">
      <c r="A47" s="35"/>
      <c r="B47" s="147"/>
      <c r="C47" s="133" t="s">
        <v>69</v>
      </c>
      <c r="D47" s="134"/>
      <c r="E47" s="135"/>
      <c r="F47" s="136"/>
      <c r="G47" s="136"/>
      <c r="H47" s="136">
        <f>SUM(H48:H50)</f>
        <v>0</v>
      </c>
      <c r="I47" s="101"/>
      <c r="J47" s="136">
        <f>SUM(J48:J50)</f>
        <v>0</v>
      </c>
      <c r="K47" s="134">
        <f t="shared" si="10"/>
        <v>0</v>
      </c>
      <c r="L47" s="148" t="e">
        <f t="shared" si="11"/>
        <v>#DIV/0!</v>
      </c>
      <c r="M47" s="39"/>
      <c r="N47" s="167"/>
      <c r="O47" s="39"/>
    </row>
    <row r="48" spans="1:15" ht="13.8" x14ac:dyDescent="0.3">
      <c r="A48" s="35"/>
      <c r="B48" s="149"/>
      <c r="C48" s="138" t="s">
        <v>70</v>
      </c>
      <c r="D48" s="105"/>
      <c r="E48" s="129"/>
      <c r="F48" s="130"/>
      <c r="G48" s="107"/>
      <c r="H48" s="108"/>
      <c r="I48" s="108"/>
      <c r="J48" s="115"/>
      <c r="K48" s="105">
        <f t="shared" si="10"/>
        <v>0</v>
      </c>
      <c r="L48" s="150" t="e">
        <f t="shared" si="11"/>
        <v>#DIV/0!</v>
      </c>
      <c r="M48" s="39"/>
      <c r="N48" s="167"/>
      <c r="O48" s="39"/>
    </row>
    <row r="49" spans="1:15" ht="13.8" x14ac:dyDescent="0.3">
      <c r="A49" s="35"/>
      <c r="B49" s="149"/>
      <c r="C49" s="138" t="s">
        <v>71</v>
      </c>
      <c r="D49" s="105"/>
      <c r="E49" s="129"/>
      <c r="F49" s="130"/>
      <c r="G49" s="107"/>
      <c r="H49" s="108"/>
      <c r="I49" s="108"/>
      <c r="J49" s="115"/>
      <c r="K49" s="105">
        <f t="shared" si="10"/>
        <v>0</v>
      </c>
      <c r="L49" s="150" t="e">
        <f t="shared" si="11"/>
        <v>#DIV/0!</v>
      </c>
      <c r="M49" s="39"/>
      <c r="N49" s="167"/>
      <c r="O49" s="39"/>
    </row>
    <row r="50" spans="1:15" ht="13.8" x14ac:dyDescent="0.3">
      <c r="A50" s="35"/>
      <c r="B50" s="149"/>
      <c r="C50" s="138" t="s">
        <v>32</v>
      </c>
      <c r="D50" s="105"/>
      <c r="E50" s="129"/>
      <c r="F50" s="130"/>
      <c r="G50" s="107"/>
      <c r="H50" s="108"/>
      <c r="I50" s="108"/>
      <c r="J50" s="115"/>
      <c r="K50" s="105">
        <f t="shared" si="10"/>
        <v>0</v>
      </c>
      <c r="L50" s="150" t="e">
        <f t="shared" si="11"/>
        <v>#DIV/0!</v>
      </c>
      <c r="M50" s="39"/>
      <c r="N50" s="167"/>
      <c r="O50" s="39"/>
    </row>
    <row r="51" spans="1:15" ht="13.8" x14ac:dyDescent="0.3">
      <c r="A51" s="35"/>
      <c r="B51" s="147"/>
      <c r="C51" s="133" t="s">
        <v>38</v>
      </c>
      <c r="D51" s="134"/>
      <c r="E51" s="135"/>
      <c r="F51" s="136"/>
      <c r="G51" s="136"/>
      <c r="H51" s="136">
        <f>SUM(H52:H57)</f>
        <v>0</v>
      </c>
      <c r="I51" s="101"/>
      <c r="J51" s="136">
        <f>SUM(J52:J57)</f>
        <v>0</v>
      </c>
      <c r="K51" s="134">
        <f t="shared" si="10"/>
        <v>0</v>
      </c>
      <c r="L51" s="148" t="e">
        <f t="shared" si="11"/>
        <v>#DIV/0!</v>
      </c>
      <c r="M51" s="39"/>
      <c r="N51" s="167"/>
      <c r="O51" s="39"/>
    </row>
    <row r="52" spans="1:15" ht="13.8" x14ac:dyDescent="0.3">
      <c r="A52" s="35"/>
      <c r="B52" s="149"/>
      <c r="C52" s="138" t="s">
        <v>37</v>
      </c>
      <c r="D52" s="105"/>
      <c r="E52" s="129"/>
      <c r="F52" s="130"/>
      <c r="G52" s="107"/>
      <c r="H52" s="108"/>
      <c r="I52" s="108"/>
      <c r="J52" s="115"/>
      <c r="K52" s="105">
        <f t="shared" si="10"/>
        <v>0</v>
      </c>
      <c r="L52" s="150" t="e">
        <f t="shared" si="11"/>
        <v>#DIV/0!</v>
      </c>
      <c r="M52" s="39"/>
      <c r="N52" s="167"/>
      <c r="O52" s="39"/>
    </row>
    <row r="53" spans="1:15" ht="13.8" x14ac:dyDescent="0.3">
      <c r="A53" s="35"/>
      <c r="B53" s="149"/>
      <c r="C53" s="138" t="s">
        <v>36</v>
      </c>
      <c r="D53" s="105"/>
      <c r="E53" s="129"/>
      <c r="F53" s="130"/>
      <c r="G53" s="107"/>
      <c r="H53" s="108"/>
      <c r="I53" s="108"/>
      <c r="J53" s="115"/>
      <c r="K53" s="105">
        <f t="shared" si="10"/>
        <v>0</v>
      </c>
      <c r="L53" s="150" t="e">
        <f t="shared" si="11"/>
        <v>#DIV/0!</v>
      </c>
      <c r="M53" s="39"/>
      <c r="N53" s="167"/>
      <c r="O53" s="39"/>
    </row>
    <row r="54" spans="1:15" ht="13.8" x14ac:dyDescent="0.3">
      <c r="A54" s="35"/>
      <c r="B54" s="149"/>
      <c r="C54" s="138" t="s">
        <v>35</v>
      </c>
      <c r="D54" s="105"/>
      <c r="E54" s="129"/>
      <c r="F54" s="130"/>
      <c r="G54" s="107"/>
      <c r="H54" s="108"/>
      <c r="I54" s="108"/>
      <c r="J54" s="115"/>
      <c r="K54" s="105">
        <f t="shared" si="10"/>
        <v>0</v>
      </c>
      <c r="L54" s="150" t="e">
        <f t="shared" si="11"/>
        <v>#DIV/0!</v>
      </c>
      <c r="M54" s="39"/>
      <c r="N54" s="167"/>
      <c r="O54" s="39"/>
    </row>
    <row r="55" spans="1:15" ht="13.8" x14ac:dyDescent="0.3">
      <c r="A55" s="35"/>
      <c r="B55" s="149"/>
      <c r="C55" s="138" t="s">
        <v>34</v>
      </c>
      <c r="D55" s="105"/>
      <c r="E55" s="129"/>
      <c r="F55" s="130"/>
      <c r="G55" s="107"/>
      <c r="H55" s="108"/>
      <c r="I55" s="108"/>
      <c r="J55" s="115"/>
      <c r="K55" s="105">
        <f t="shared" si="10"/>
        <v>0</v>
      </c>
      <c r="L55" s="150" t="e">
        <f t="shared" si="11"/>
        <v>#DIV/0!</v>
      </c>
      <c r="M55" s="39"/>
      <c r="N55" s="167"/>
      <c r="O55" s="39"/>
    </row>
    <row r="56" spans="1:15" ht="13.8" x14ac:dyDescent="0.3">
      <c r="A56" s="35"/>
      <c r="B56" s="149"/>
      <c r="C56" s="138" t="s">
        <v>33</v>
      </c>
      <c r="D56" s="105"/>
      <c r="E56" s="129"/>
      <c r="F56" s="130"/>
      <c r="G56" s="107"/>
      <c r="H56" s="108"/>
      <c r="I56" s="108"/>
      <c r="J56" s="115"/>
      <c r="K56" s="105">
        <f t="shared" si="10"/>
        <v>0</v>
      </c>
      <c r="L56" s="150" t="e">
        <f t="shared" si="11"/>
        <v>#DIV/0!</v>
      </c>
      <c r="M56" s="39"/>
      <c r="N56" s="167"/>
      <c r="O56" s="39"/>
    </row>
    <row r="57" spans="1:15" ht="13.8" x14ac:dyDescent="0.3">
      <c r="A57" s="35"/>
      <c r="B57" s="149"/>
      <c r="C57" s="138" t="s">
        <v>31</v>
      </c>
      <c r="D57" s="105"/>
      <c r="E57" s="129"/>
      <c r="F57" s="130"/>
      <c r="G57" s="107"/>
      <c r="H57" s="108"/>
      <c r="I57" s="108"/>
      <c r="J57" s="115"/>
      <c r="K57" s="105">
        <f t="shared" si="10"/>
        <v>0</v>
      </c>
      <c r="L57" s="150" t="e">
        <f t="shared" si="11"/>
        <v>#DIV/0!</v>
      </c>
      <c r="M57" s="39"/>
      <c r="N57" s="167"/>
      <c r="O57" s="39"/>
    </row>
    <row r="58" spans="1:15" ht="13.8" x14ac:dyDescent="0.3">
      <c r="A58" s="35"/>
      <c r="B58" s="147"/>
      <c r="C58" s="133" t="s">
        <v>32</v>
      </c>
      <c r="D58" s="134"/>
      <c r="E58" s="135"/>
      <c r="F58" s="136"/>
      <c r="G58" s="136"/>
      <c r="H58" s="136">
        <f>SUM(H59:H61)</f>
        <v>0</v>
      </c>
      <c r="I58" s="101"/>
      <c r="J58" s="136">
        <f>SUM(J59:J61)</f>
        <v>0</v>
      </c>
      <c r="K58" s="134">
        <f t="shared" si="10"/>
        <v>0</v>
      </c>
      <c r="L58" s="148" t="e">
        <f t="shared" si="11"/>
        <v>#DIV/0!</v>
      </c>
      <c r="M58" s="39"/>
      <c r="N58" s="167"/>
      <c r="O58" s="39"/>
    </row>
    <row r="59" spans="1:15" ht="13.8" x14ac:dyDescent="0.3">
      <c r="A59" s="35"/>
      <c r="B59" s="149"/>
      <c r="C59" s="138" t="s">
        <v>88</v>
      </c>
      <c r="D59" s="105"/>
      <c r="E59" s="139"/>
      <c r="F59" s="115"/>
      <c r="G59" s="108"/>
      <c r="H59" s="108">
        <v>0</v>
      </c>
      <c r="I59" s="108"/>
      <c r="J59" s="115"/>
      <c r="K59" s="105">
        <f t="shared" si="10"/>
        <v>0</v>
      </c>
      <c r="L59" s="150" t="e">
        <f t="shared" si="11"/>
        <v>#DIV/0!</v>
      </c>
      <c r="M59" s="39"/>
      <c r="N59" s="167"/>
      <c r="O59" s="39"/>
    </row>
    <row r="60" spans="1:15" ht="13.8" x14ac:dyDescent="0.3">
      <c r="A60" s="35"/>
      <c r="B60" s="149"/>
      <c r="C60" s="138" t="s">
        <v>89</v>
      </c>
      <c r="D60" s="105"/>
      <c r="E60" s="139"/>
      <c r="F60" s="115"/>
      <c r="G60" s="108"/>
      <c r="H60" s="108">
        <v>0</v>
      </c>
      <c r="I60" s="108"/>
      <c r="J60" s="115"/>
      <c r="K60" s="105">
        <f t="shared" si="10"/>
        <v>0</v>
      </c>
      <c r="L60" s="150" t="e">
        <f t="shared" si="11"/>
        <v>#DIV/0!</v>
      </c>
      <c r="M60" s="39"/>
      <c r="N60" s="167"/>
      <c r="O60" s="39"/>
    </row>
    <row r="61" spans="1:15" ht="14.4" thickBot="1" x14ac:dyDescent="0.35">
      <c r="A61" s="35"/>
      <c r="B61" s="151"/>
      <c r="C61" s="152" t="s">
        <v>27</v>
      </c>
      <c r="D61" s="153"/>
      <c r="E61" s="154"/>
      <c r="F61" s="155"/>
      <c r="G61" s="156"/>
      <c r="H61" s="156">
        <f>E61+(G61*D$10)</f>
        <v>0</v>
      </c>
      <c r="I61" s="156"/>
      <c r="J61" s="155"/>
      <c r="K61" s="153">
        <f t="shared" si="10"/>
        <v>0</v>
      </c>
      <c r="L61" s="157" t="e">
        <f t="shared" si="11"/>
        <v>#DIV/0!</v>
      </c>
      <c r="M61" s="39"/>
      <c r="N61" s="169" t="s">
        <v>96</v>
      </c>
      <c r="O61" s="39"/>
    </row>
    <row r="62" spans="1:15" s="8" customFormat="1" ht="13.8" x14ac:dyDescent="0.25">
      <c r="A62" s="73"/>
      <c r="B62" s="66"/>
      <c r="C62" s="61"/>
      <c r="D62" s="67"/>
      <c r="E62" s="80"/>
      <c r="F62" s="64"/>
      <c r="G62" s="64"/>
      <c r="H62" s="64"/>
      <c r="I62" s="64"/>
      <c r="J62" s="64"/>
      <c r="K62" s="67"/>
      <c r="L62" s="68"/>
      <c r="M62" s="73"/>
      <c r="N62" s="73"/>
      <c r="O62" s="73"/>
    </row>
    <row r="63" spans="1:15" s="8" customFormat="1" ht="13.8" x14ac:dyDescent="0.25">
      <c r="A63" s="73"/>
      <c r="B63" s="180" t="s">
        <v>30</v>
      </c>
      <c r="C63" s="180"/>
      <c r="D63" s="92"/>
      <c r="E63" s="93"/>
      <c r="F63" s="94"/>
      <c r="G63" s="94"/>
      <c r="H63" s="94">
        <f>H14</f>
        <v>0</v>
      </c>
      <c r="I63" s="64"/>
      <c r="J63" s="64">
        <f>J14</f>
        <v>0</v>
      </c>
      <c r="K63" s="67">
        <f>H63-J63</f>
        <v>0</v>
      </c>
      <c r="L63" s="68" t="e">
        <f>J63/H63</f>
        <v>#DIV/0!</v>
      </c>
      <c r="M63" s="73"/>
      <c r="N63" s="73"/>
      <c r="O63" s="73"/>
    </row>
    <row r="64" spans="1:15" s="8" customFormat="1" ht="13.8" x14ac:dyDescent="0.25">
      <c r="A64" s="73"/>
      <c r="B64" s="180" t="s">
        <v>29</v>
      </c>
      <c r="C64" s="180"/>
      <c r="D64" s="92"/>
      <c r="E64" s="93"/>
      <c r="F64" s="94"/>
      <c r="G64" s="94"/>
      <c r="H64" s="94">
        <f>H31</f>
        <v>0</v>
      </c>
      <c r="I64" s="64"/>
      <c r="J64" s="64">
        <f>J31</f>
        <v>0</v>
      </c>
      <c r="K64" s="67">
        <f>H64-J64</f>
        <v>0</v>
      </c>
      <c r="L64" s="68" t="e">
        <f>J64/H64</f>
        <v>#DIV/0!</v>
      </c>
      <c r="M64" s="73"/>
      <c r="N64" s="73"/>
      <c r="O64" s="73"/>
    </row>
    <row r="65" spans="1:15" s="8" customFormat="1" ht="13.8" x14ac:dyDescent="0.25">
      <c r="A65" s="73"/>
      <c r="B65" s="66"/>
      <c r="C65" s="61"/>
      <c r="D65" s="67"/>
      <c r="E65" s="80"/>
      <c r="F65" s="64"/>
      <c r="G65" s="64"/>
      <c r="H65" s="64"/>
      <c r="I65" s="64"/>
      <c r="J65" s="64"/>
      <c r="K65" s="67"/>
      <c r="L65" s="68"/>
      <c r="M65" s="73"/>
      <c r="N65" s="73"/>
      <c r="O65" s="73"/>
    </row>
    <row r="66" spans="1:15" s="8" customFormat="1" ht="13.8" x14ac:dyDescent="0.25">
      <c r="A66" s="73"/>
      <c r="B66" s="180" t="s">
        <v>28</v>
      </c>
      <c r="C66" s="180"/>
      <c r="D66" s="92"/>
      <c r="E66" s="93"/>
      <c r="F66" s="94"/>
      <c r="G66" s="94"/>
      <c r="H66" s="94">
        <f>H63-H64</f>
        <v>0</v>
      </c>
      <c r="I66" s="64"/>
      <c r="J66" s="64">
        <f>J63-J64</f>
        <v>0</v>
      </c>
      <c r="K66" s="67">
        <f>H66-J66</f>
        <v>0</v>
      </c>
      <c r="L66" s="68" t="e">
        <f>J66/H66</f>
        <v>#DIV/0!</v>
      </c>
      <c r="M66" s="73"/>
      <c r="N66" s="73"/>
      <c r="O66" s="73"/>
    </row>
    <row r="67" spans="1:15" s="8" customFormat="1" ht="13.8" x14ac:dyDescent="0.3">
      <c r="A67" s="74"/>
      <c r="B67" s="66"/>
      <c r="C67" s="61"/>
      <c r="D67" s="67"/>
      <c r="E67" s="81"/>
      <c r="F67" s="67"/>
      <c r="G67" s="67"/>
      <c r="H67" s="64"/>
      <c r="I67" s="67"/>
      <c r="J67" s="73"/>
      <c r="K67" s="89"/>
      <c r="L67" s="75"/>
      <c r="M67" s="73"/>
      <c r="N67" s="73"/>
      <c r="O67" s="73"/>
    </row>
    <row r="68" spans="1:15" s="8" customFormat="1" ht="13.8" x14ac:dyDescent="0.3">
      <c r="A68" s="74"/>
      <c r="B68" s="66"/>
      <c r="C68" s="61"/>
      <c r="D68" s="67"/>
      <c r="E68" s="81"/>
      <c r="F68" s="67"/>
      <c r="G68" s="67"/>
      <c r="H68" s="64"/>
      <c r="I68" s="67"/>
      <c r="J68" s="73"/>
      <c r="K68" s="89"/>
      <c r="L68" s="75"/>
      <c r="M68" s="73"/>
      <c r="N68" s="73"/>
      <c r="O68" s="73"/>
    </row>
    <row r="69" spans="1:15" s="8" customFormat="1" ht="13.8" x14ac:dyDescent="0.3">
      <c r="A69" s="74"/>
      <c r="B69" s="66"/>
      <c r="C69" s="61"/>
      <c r="D69" s="67"/>
      <c r="E69" s="81"/>
      <c r="F69" s="67"/>
      <c r="G69" s="67"/>
      <c r="H69" s="64"/>
      <c r="I69" s="67"/>
      <c r="J69" s="73"/>
      <c r="K69" s="89"/>
      <c r="L69" s="75"/>
      <c r="M69" s="73"/>
      <c r="N69" s="73"/>
      <c r="O69" s="73"/>
    </row>
    <row r="70" spans="1:15" s="8" customFormat="1" ht="13.8" x14ac:dyDescent="0.3">
      <c r="A70" s="74"/>
      <c r="B70" s="66"/>
      <c r="C70" s="61"/>
      <c r="D70" s="67"/>
      <c r="E70" s="81"/>
      <c r="F70" s="67"/>
      <c r="G70" s="67"/>
      <c r="H70" s="64"/>
      <c r="I70" s="67"/>
      <c r="J70" s="73"/>
      <c r="K70" s="89"/>
      <c r="L70" s="75"/>
      <c r="M70" s="73"/>
      <c r="N70" s="73"/>
      <c r="O70" s="73"/>
    </row>
    <row r="71" spans="1:15" s="8" customFormat="1" ht="13.8" x14ac:dyDescent="0.3">
      <c r="A71" s="74"/>
      <c r="B71" s="66"/>
      <c r="C71" s="61"/>
      <c r="D71" s="67"/>
      <c r="E71" s="81"/>
      <c r="F71" s="67"/>
      <c r="G71" s="67"/>
      <c r="H71" s="64"/>
      <c r="I71" s="67"/>
      <c r="J71" s="73"/>
      <c r="K71" s="89"/>
      <c r="L71" s="75"/>
      <c r="M71" s="73"/>
      <c r="N71" s="73"/>
      <c r="O71" s="73"/>
    </row>
    <row r="72" spans="1:15" s="8" customFormat="1" ht="13.8" x14ac:dyDescent="0.3">
      <c r="A72" s="74"/>
      <c r="B72" s="66"/>
      <c r="C72" s="61"/>
      <c r="D72" s="67"/>
      <c r="E72" s="81"/>
      <c r="F72" s="67"/>
      <c r="G72" s="67"/>
      <c r="H72" s="64"/>
      <c r="I72" s="67"/>
      <c r="J72" s="73"/>
      <c r="K72" s="89"/>
      <c r="L72" s="75"/>
      <c r="M72" s="73"/>
      <c r="N72" s="73"/>
      <c r="O72" s="73"/>
    </row>
    <row r="73" spans="1:15" s="8" customFormat="1" ht="13.8" x14ac:dyDescent="0.3">
      <c r="A73" s="74"/>
      <c r="B73" s="66"/>
      <c r="C73" s="61"/>
      <c r="D73" s="67"/>
      <c r="E73" s="81"/>
      <c r="F73" s="67"/>
      <c r="G73" s="67"/>
      <c r="H73" s="64"/>
      <c r="I73" s="67"/>
      <c r="J73" s="73"/>
      <c r="K73" s="89"/>
      <c r="L73" s="75"/>
      <c r="M73" s="73"/>
      <c r="N73" s="73"/>
      <c r="O73" s="73"/>
    </row>
    <row r="74" spans="1:15" s="8" customFormat="1" ht="13.8" x14ac:dyDescent="0.3">
      <c r="A74" s="74"/>
      <c r="B74" s="66"/>
      <c r="C74" s="61"/>
      <c r="D74" s="67"/>
      <c r="E74" s="81"/>
      <c r="F74" s="67"/>
      <c r="G74" s="67"/>
      <c r="H74" s="64"/>
      <c r="I74" s="67"/>
      <c r="J74" s="73"/>
      <c r="K74" s="89"/>
      <c r="L74" s="75"/>
      <c r="M74" s="73"/>
      <c r="N74" s="73"/>
      <c r="O74" s="73"/>
    </row>
    <row r="75" spans="1:15" s="8" customFormat="1" ht="13.8" x14ac:dyDescent="0.3">
      <c r="A75" s="74"/>
      <c r="B75" s="66"/>
      <c r="C75" s="61"/>
      <c r="D75" s="67"/>
      <c r="E75" s="81"/>
      <c r="F75" s="67"/>
      <c r="G75" s="67"/>
      <c r="H75" s="64"/>
      <c r="I75" s="67"/>
      <c r="J75" s="73"/>
      <c r="K75" s="89"/>
      <c r="L75" s="75"/>
      <c r="M75" s="73"/>
      <c r="N75" s="73"/>
      <c r="O75" s="73"/>
    </row>
    <row r="76" spans="1:15" s="8" customFormat="1" x14ac:dyDescent="0.2">
      <c r="A76" s="13"/>
      <c r="B76" s="12"/>
      <c r="C76" s="11"/>
      <c r="D76" s="10"/>
      <c r="E76" s="82"/>
      <c r="F76" s="10"/>
      <c r="G76" s="10"/>
      <c r="H76" s="14"/>
      <c r="I76" s="10"/>
      <c r="K76" s="90"/>
      <c r="L76" s="9"/>
    </row>
    <row r="77" spans="1:15" s="8" customFormat="1" x14ac:dyDescent="0.2">
      <c r="A77" s="13"/>
      <c r="B77" s="12"/>
      <c r="C77" s="11"/>
      <c r="D77" s="10"/>
      <c r="E77" s="82"/>
      <c r="F77" s="10"/>
      <c r="G77" s="10"/>
      <c r="H77" s="14"/>
      <c r="I77" s="10"/>
      <c r="K77" s="90"/>
      <c r="L77" s="9"/>
    </row>
    <row r="78" spans="1:15" s="8" customFormat="1" x14ac:dyDescent="0.2">
      <c r="A78" s="13"/>
      <c r="B78" s="12"/>
      <c r="C78" s="11"/>
      <c r="D78" s="10"/>
      <c r="E78" s="82"/>
      <c r="F78" s="10"/>
      <c r="G78" s="10"/>
      <c r="H78" s="14"/>
      <c r="I78" s="10"/>
      <c r="K78" s="90"/>
      <c r="L78" s="9"/>
    </row>
    <row r="79" spans="1:15" s="8" customFormat="1" x14ac:dyDescent="0.2">
      <c r="A79" s="13"/>
      <c r="B79" s="12"/>
      <c r="C79" s="11"/>
      <c r="D79" s="10"/>
      <c r="E79" s="82"/>
      <c r="F79" s="10"/>
      <c r="G79" s="10"/>
      <c r="H79" s="14"/>
      <c r="I79" s="10"/>
      <c r="K79" s="90"/>
      <c r="L79" s="9"/>
    </row>
    <row r="80" spans="1:15" s="8" customFormat="1" x14ac:dyDescent="0.2">
      <c r="A80" s="13"/>
      <c r="B80" s="12"/>
      <c r="C80" s="11"/>
      <c r="D80" s="10"/>
      <c r="E80" s="82"/>
      <c r="F80" s="10"/>
      <c r="G80" s="10"/>
      <c r="H80" s="14"/>
      <c r="I80" s="10"/>
      <c r="K80" s="90"/>
      <c r="L80" s="9"/>
    </row>
    <row r="81" spans="1:12" s="8" customFormat="1" x14ac:dyDescent="0.2">
      <c r="A81" s="13"/>
      <c r="B81" s="12"/>
      <c r="C81" s="11"/>
      <c r="D81" s="10"/>
      <c r="E81" s="82"/>
      <c r="F81" s="10"/>
      <c r="G81" s="10"/>
      <c r="H81" s="14"/>
      <c r="I81" s="10"/>
      <c r="K81" s="90"/>
      <c r="L81" s="9"/>
    </row>
    <row r="82" spans="1:12" s="8" customFormat="1" x14ac:dyDescent="0.2">
      <c r="A82" s="13"/>
      <c r="B82" s="12"/>
      <c r="C82" s="11"/>
      <c r="D82" s="10"/>
      <c r="E82" s="82"/>
      <c r="F82" s="10"/>
      <c r="G82" s="10"/>
      <c r="H82" s="14"/>
      <c r="I82" s="10"/>
      <c r="K82" s="90"/>
      <c r="L82" s="9"/>
    </row>
    <row r="83" spans="1:12" s="8" customFormat="1" x14ac:dyDescent="0.2">
      <c r="A83" s="13"/>
      <c r="B83" s="12"/>
      <c r="C83" s="11"/>
      <c r="D83" s="10"/>
      <c r="E83" s="82"/>
      <c r="F83" s="10"/>
      <c r="G83" s="10"/>
      <c r="H83" s="14"/>
      <c r="I83" s="10"/>
      <c r="K83" s="90"/>
      <c r="L83" s="9"/>
    </row>
    <row r="84" spans="1:12" s="8" customFormat="1" x14ac:dyDescent="0.2">
      <c r="A84" s="13"/>
      <c r="B84" s="12"/>
      <c r="C84" s="11"/>
      <c r="D84" s="10"/>
      <c r="E84" s="82"/>
      <c r="F84" s="10"/>
      <c r="G84" s="10"/>
      <c r="H84" s="14"/>
      <c r="I84" s="10"/>
      <c r="K84" s="90"/>
      <c r="L84" s="9"/>
    </row>
    <row r="85" spans="1:12" s="8" customFormat="1" x14ac:dyDescent="0.2">
      <c r="A85" s="13"/>
      <c r="B85" s="12"/>
      <c r="C85" s="11"/>
      <c r="D85" s="10"/>
      <c r="E85" s="82"/>
      <c r="F85" s="10"/>
      <c r="G85" s="10"/>
      <c r="H85" s="14"/>
      <c r="I85" s="10"/>
      <c r="K85" s="90"/>
      <c r="L85" s="9"/>
    </row>
    <row r="86" spans="1:12" s="8" customFormat="1" x14ac:dyDescent="0.2">
      <c r="A86" s="13"/>
      <c r="B86" s="12"/>
      <c r="C86" s="11"/>
      <c r="D86" s="10"/>
      <c r="E86" s="82"/>
      <c r="F86" s="10"/>
      <c r="G86" s="10"/>
      <c r="H86" s="14"/>
      <c r="I86" s="10"/>
      <c r="K86" s="90"/>
      <c r="L86" s="9"/>
    </row>
    <row r="87" spans="1:12" s="8" customFormat="1" x14ac:dyDescent="0.2">
      <c r="A87" s="13"/>
      <c r="B87" s="12"/>
      <c r="C87" s="11"/>
      <c r="D87" s="10"/>
      <c r="E87" s="82"/>
      <c r="F87" s="10"/>
      <c r="G87" s="10"/>
      <c r="H87" s="14"/>
      <c r="I87" s="10"/>
      <c r="K87" s="90"/>
      <c r="L87" s="9"/>
    </row>
    <row r="88" spans="1:12" s="8" customFormat="1" x14ac:dyDescent="0.2">
      <c r="A88" s="13"/>
      <c r="B88" s="12"/>
      <c r="C88" s="11"/>
      <c r="D88" s="10"/>
      <c r="E88" s="82"/>
      <c r="F88" s="10"/>
      <c r="G88" s="10"/>
      <c r="H88" s="14"/>
      <c r="I88" s="10"/>
      <c r="K88" s="90"/>
      <c r="L88" s="9"/>
    </row>
    <row r="89" spans="1:12" s="8" customFormat="1" x14ac:dyDescent="0.2">
      <c r="A89" s="13"/>
      <c r="B89" s="12"/>
      <c r="C89" s="11"/>
      <c r="D89" s="10"/>
      <c r="E89" s="82"/>
      <c r="F89" s="10"/>
      <c r="G89" s="10"/>
      <c r="H89" s="14"/>
      <c r="I89" s="10"/>
      <c r="K89" s="90"/>
      <c r="L89" s="9"/>
    </row>
    <row r="90" spans="1:12" s="8" customFormat="1" x14ac:dyDescent="0.2">
      <c r="A90" s="13"/>
      <c r="B90" s="12"/>
      <c r="C90" s="11"/>
      <c r="D90" s="10"/>
      <c r="E90" s="82"/>
      <c r="F90" s="10"/>
      <c r="G90" s="10"/>
      <c r="H90" s="14"/>
      <c r="I90" s="10"/>
      <c r="K90" s="90"/>
      <c r="L90" s="9"/>
    </row>
    <row r="91" spans="1:12" s="8" customFormat="1" x14ac:dyDescent="0.2">
      <c r="A91" s="13"/>
      <c r="B91" s="12"/>
      <c r="C91" s="11"/>
      <c r="D91" s="10"/>
      <c r="E91" s="82"/>
      <c r="F91" s="10"/>
      <c r="G91" s="10"/>
      <c r="H91" s="14"/>
      <c r="I91" s="10"/>
      <c r="K91" s="90"/>
      <c r="L91" s="9"/>
    </row>
    <row r="92" spans="1:12" s="8" customFormat="1" x14ac:dyDescent="0.2">
      <c r="A92" s="13"/>
      <c r="B92" s="12"/>
      <c r="C92" s="11"/>
      <c r="D92" s="10"/>
      <c r="E92" s="82"/>
      <c r="F92" s="10"/>
      <c r="G92" s="10"/>
      <c r="H92" s="14"/>
      <c r="I92" s="10"/>
      <c r="K92" s="90"/>
      <c r="L92" s="9"/>
    </row>
    <row r="93" spans="1:12" s="8" customFormat="1" x14ac:dyDescent="0.2">
      <c r="A93" s="13"/>
      <c r="B93" s="12"/>
      <c r="C93" s="11"/>
      <c r="D93" s="10"/>
      <c r="E93" s="82"/>
      <c r="F93" s="10"/>
      <c r="G93" s="10"/>
      <c r="H93" s="14"/>
      <c r="I93" s="10"/>
      <c r="K93" s="90"/>
      <c r="L93" s="9"/>
    </row>
    <row r="94" spans="1:12" s="8" customFormat="1" x14ac:dyDescent="0.2">
      <c r="A94" s="13"/>
      <c r="B94" s="12"/>
      <c r="C94" s="11"/>
      <c r="D94" s="10"/>
      <c r="E94" s="82"/>
      <c r="F94" s="10"/>
      <c r="G94" s="10"/>
      <c r="H94" s="14"/>
      <c r="I94" s="10"/>
      <c r="K94" s="90"/>
      <c r="L94" s="9"/>
    </row>
    <row r="95" spans="1:12" s="8" customFormat="1" x14ac:dyDescent="0.2">
      <c r="A95" s="13"/>
      <c r="B95" s="12"/>
      <c r="C95" s="11"/>
      <c r="D95" s="10"/>
      <c r="E95" s="82"/>
      <c r="F95" s="10"/>
      <c r="G95" s="10"/>
      <c r="H95" s="14"/>
      <c r="I95" s="10"/>
      <c r="K95" s="90"/>
      <c r="L95" s="9"/>
    </row>
    <row r="96" spans="1:12" s="8" customFormat="1" x14ac:dyDescent="0.2">
      <c r="A96" s="13"/>
      <c r="B96" s="12"/>
      <c r="C96" s="11"/>
      <c r="D96" s="10"/>
      <c r="E96" s="82"/>
      <c r="F96" s="10"/>
      <c r="G96" s="10"/>
      <c r="H96" s="14"/>
      <c r="I96" s="10"/>
      <c r="K96" s="90"/>
      <c r="L96" s="9"/>
    </row>
    <row r="97" spans="1:12" s="8" customFormat="1" x14ac:dyDescent="0.2">
      <c r="A97" s="13"/>
      <c r="B97" s="12"/>
      <c r="C97" s="11"/>
      <c r="D97" s="10"/>
      <c r="E97" s="82"/>
      <c r="F97" s="10"/>
      <c r="G97" s="10"/>
      <c r="H97" s="14"/>
      <c r="I97" s="10"/>
      <c r="K97" s="90"/>
      <c r="L97" s="9"/>
    </row>
    <row r="98" spans="1:12" s="8" customFormat="1" x14ac:dyDescent="0.2">
      <c r="A98" s="13"/>
      <c r="B98" s="12"/>
      <c r="C98" s="11"/>
      <c r="D98" s="10"/>
      <c r="E98" s="82"/>
      <c r="F98" s="10"/>
      <c r="G98" s="10"/>
      <c r="H98" s="14"/>
      <c r="I98" s="10"/>
      <c r="K98" s="90"/>
      <c r="L98" s="9"/>
    </row>
    <row r="99" spans="1:12" s="8" customFormat="1" x14ac:dyDescent="0.2">
      <c r="A99" s="13"/>
      <c r="B99" s="12"/>
      <c r="C99" s="11"/>
      <c r="D99" s="10"/>
      <c r="E99" s="82"/>
      <c r="F99" s="10"/>
      <c r="G99" s="10"/>
      <c r="H99" s="14"/>
      <c r="I99" s="10"/>
      <c r="K99" s="90"/>
      <c r="L99" s="9"/>
    </row>
    <row r="100" spans="1:12" s="8" customFormat="1" x14ac:dyDescent="0.2">
      <c r="A100" s="13"/>
      <c r="B100" s="12"/>
      <c r="C100" s="11"/>
      <c r="D100" s="10"/>
      <c r="E100" s="82"/>
      <c r="F100" s="10"/>
      <c r="G100" s="10"/>
      <c r="H100" s="14"/>
      <c r="I100" s="10"/>
      <c r="K100" s="90"/>
      <c r="L100" s="9"/>
    </row>
    <row r="101" spans="1:12" s="8" customFormat="1" x14ac:dyDescent="0.2">
      <c r="A101" s="13"/>
      <c r="B101" s="12"/>
      <c r="C101" s="11"/>
      <c r="D101" s="10"/>
      <c r="E101" s="82"/>
      <c r="F101" s="10"/>
      <c r="G101" s="10"/>
      <c r="H101" s="14"/>
      <c r="I101" s="10"/>
      <c r="K101" s="90"/>
      <c r="L101" s="9"/>
    </row>
    <row r="102" spans="1:12" s="8" customFormat="1" x14ac:dyDescent="0.2">
      <c r="A102" s="13"/>
      <c r="B102" s="12"/>
      <c r="C102" s="11"/>
      <c r="D102" s="10"/>
      <c r="E102" s="82"/>
      <c r="F102" s="10"/>
      <c r="G102" s="10"/>
      <c r="H102" s="14"/>
      <c r="I102" s="10"/>
      <c r="K102" s="90"/>
      <c r="L102" s="9"/>
    </row>
    <row r="103" spans="1:12" s="8" customFormat="1" x14ac:dyDescent="0.2">
      <c r="A103" s="13"/>
      <c r="B103" s="12"/>
      <c r="C103" s="11"/>
      <c r="D103" s="10"/>
      <c r="E103" s="82"/>
      <c r="F103" s="10"/>
      <c r="G103" s="10"/>
      <c r="H103" s="14"/>
      <c r="I103" s="10"/>
      <c r="K103" s="90"/>
      <c r="L103" s="9"/>
    </row>
    <row r="104" spans="1:12" s="8" customFormat="1" x14ac:dyDescent="0.2">
      <c r="A104" s="13"/>
      <c r="B104" s="12"/>
      <c r="C104" s="11"/>
      <c r="D104" s="10"/>
      <c r="E104" s="82"/>
      <c r="F104" s="10"/>
      <c r="G104" s="10"/>
      <c r="H104" s="14"/>
      <c r="I104" s="10"/>
      <c r="K104" s="90"/>
      <c r="L104" s="9"/>
    </row>
    <row r="105" spans="1:12" s="8" customFormat="1" x14ac:dyDescent="0.2">
      <c r="A105" s="13"/>
      <c r="B105" s="12"/>
      <c r="C105" s="11"/>
      <c r="D105" s="10"/>
      <c r="E105" s="82"/>
      <c r="F105" s="10"/>
      <c r="G105" s="10"/>
      <c r="H105" s="14"/>
      <c r="I105" s="10"/>
      <c r="K105" s="90"/>
      <c r="L105" s="9"/>
    </row>
    <row r="106" spans="1:12" s="8" customFormat="1" x14ac:dyDescent="0.2">
      <c r="A106" s="13"/>
      <c r="B106" s="12"/>
      <c r="C106" s="11"/>
      <c r="D106" s="10"/>
      <c r="E106" s="82"/>
      <c r="F106" s="10"/>
      <c r="G106" s="10"/>
      <c r="H106" s="14"/>
      <c r="I106" s="10"/>
      <c r="K106" s="90"/>
      <c r="L106" s="9"/>
    </row>
    <row r="107" spans="1:12" s="8" customFormat="1" x14ac:dyDescent="0.2">
      <c r="A107" s="13"/>
      <c r="B107" s="12"/>
      <c r="C107" s="11"/>
      <c r="D107" s="10"/>
      <c r="E107" s="82"/>
      <c r="F107" s="10"/>
      <c r="G107" s="10"/>
      <c r="H107" s="14"/>
      <c r="I107" s="10"/>
      <c r="K107" s="90"/>
      <c r="L107" s="9"/>
    </row>
    <row r="108" spans="1:12" s="8" customFormat="1" x14ac:dyDescent="0.2">
      <c r="A108" s="13"/>
      <c r="B108" s="12"/>
      <c r="C108" s="11"/>
      <c r="D108" s="10"/>
      <c r="E108" s="82"/>
      <c r="F108" s="10"/>
      <c r="G108" s="10"/>
      <c r="H108" s="14"/>
      <c r="I108" s="10"/>
      <c r="K108" s="90"/>
      <c r="L108" s="9"/>
    </row>
    <row r="109" spans="1:12" s="8" customFormat="1" x14ac:dyDescent="0.2">
      <c r="A109" s="13"/>
      <c r="B109" s="12"/>
      <c r="C109" s="11"/>
      <c r="D109" s="10"/>
      <c r="E109" s="82"/>
      <c r="F109" s="10"/>
      <c r="G109" s="10"/>
      <c r="H109" s="14"/>
      <c r="I109" s="10"/>
      <c r="K109" s="90"/>
      <c r="L109" s="9"/>
    </row>
    <row r="110" spans="1:12" s="8" customFormat="1" x14ac:dyDescent="0.2">
      <c r="A110" s="13"/>
      <c r="B110" s="12"/>
      <c r="C110" s="11"/>
      <c r="D110" s="10"/>
      <c r="E110" s="82"/>
      <c r="F110" s="10"/>
      <c r="G110" s="10"/>
      <c r="H110" s="14"/>
      <c r="I110" s="10"/>
      <c r="K110" s="90"/>
      <c r="L110" s="9"/>
    </row>
    <row r="111" spans="1:12" s="8" customFormat="1" x14ac:dyDescent="0.2">
      <c r="A111" s="13"/>
      <c r="B111" s="12"/>
      <c r="C111" s="11"/>
      <c r="D111" s="10"/>
      <c r="E111" s="82"/>
      <c r="F111" s="10"/>
      <c r="G111" s="10"/>
      <c r="H111" s="14"/>
      <c r="I111" s="10"/>
      <c r="K111" s="90"/>
      <c r="L111" s="9"/>
    </row>
    <row r="112" spans="1:12" s="8" customFormat="1" x14ac:dyDescent="0.2">
      <c r="A112" s="13"/>
      <c r="B112" s="12"/>
      <c r="C112" s="11"/>
      <c r="D112" s="10"/>
      <c r="E112" s="82"/>
      <c r="F112" s="10"/>
      <c r="G112" s="10"/>
      <c r="H112" s="14"/>
      <c r="I112" s="10"/>
      <c r="K112" s="90"/>
      <c r="L112" s="9"/>
    </row>
    <row r="113" spans="1:12" s="8" customFormat="1" x14ac:dyDescent="0.2">
      <c r="A113" s="13"/>
      <c r="B113" s="12"/>
      <c r="C113" s="11"/>
      <c r="D113" s="10"/>
      <c r="E113" s="82"/>
      <c r="F113" s="10"/>
      <c r="G113" s="10"/>
      <c r="H113" s="14"/>
      <c r="I113" s="10"/>
      <c r="K113" s="90"/>
      <c r="L113" s="9"/>
    </row>
    <row r="114" spans="1:12" s="8" customFormat="1" x14ac:dyDescent="0.2">
      <c r="A114" s="13"/>
      <c r="B114" s="12"/>
      <c r="C114" s="11"/>
      <c r="D114" s="10"/>
      <c r="E114" s="82"/>
      <c r="F114" s="10"/>
      <c r="G114" s="10"/>
      <c r="H114" s="14"/>
      <c r="I114" s="10"/>
      <c r="K114" s="90"/>
      <c r="L114" s="9"/>
    </row>
    <row r="115" spans="1:12" s="8" customFormat="1" x14ac:dyDescent="0.2">
      <c r="A115" s="13"/>
      <c r="B115" s="12"/>
      <c r="C115" s="11"/>
      <c r="D115" s="10"/>
      <c r="E115" s="82"/>
      <c r="F115" s="10"/>
      <c r="G115" s="10"/>
      <c r="H115" s="14"/>
      <c r="I115" s="10"/>
      <c r="K115" s="90"/>
      <c r="L115" s="9"/>
    </row>
    <row r="116" spans="1:12" s="8" customFormat="1" x14ac:dyDescent="0.2">
      <c r="A116" s="13"/>
      <c r="B116" s="12"/>
      <c r="C116" s="11"/>
      <c r="D116" s="10"/>
      <c r="E116" s="82"/>
      <c r="F116" s="10"/>
      <c r="G116" s="10"/>
      <c r="H116" s="14"/>
      <c r="I116" s="10"/>
      <c r="K116" s="90"/>
      <c r="L116" s="9"/>
    </row>
    <row r="117" spans="1:12" s="8" customFormat="1" x14ac:dyDescent="0.2">
      <c r="A117" s="13"/>
      <c r="B117" s="12"/>
      <c r="C117" s="11"/>
      <c r="D117" s="10"/>
      <c r="E117" s="82"/>
      <c r="F117" s="10"/>
      <c r="G117" s="10"/>
      <c r="H117" s="14"/>
      <c r="I117" s="10"/>
      <c r="K117" s="90"/>
      <c r="L117" s="9"/>
    </row>
    <row r="118" spans="1:12" s="8" customFormat="1" x14ac:dyDescent="0.2">
      <c r="A118" s="13"/>
      <c r="B118" s="12"/>
      <c r="C118" s="11"/>
      <c r="D118" s="10"/>
      <c r="E118" s="82"/>
      <c r="F118" s="10"/>
      <c r="G118" s="10"/>
      <c r="H118" s="14"/>
      <c r="I118" s="10"/>
      <c r="K118" s="90"/>
      <c r="L118" s="9"/>
    </row>
    <row r="119" spans="1:12" s="8" customFormat="1" x14ac:dyDescent="0.2">
      <c r="A119" s="13"/>
      <c r="B119" s="12"/>
      <c r="C119" s="11"/>
      <c r="D119" s="10"/>
      <c r="E119" s="82"/>
      <c r="F119" s="10"/>
      <c r="G119" s="10"/>
      <c r="H119" s="14"/>
      <c r="I119" s="10"/>
      <c r="K119" s="90"/>
      <c r="L119" s="9"/>
    </row>
    <row r="120" spans="1:12" s="8" customFormat="1" x14ac:dyDescent="0.2">
      <c r="A120" s="13"/>
      <c r="B120" s="12"/>
      <c r="C120" s="11"/>
      <c r="D120" s="10"/>
      <c r="E120" s="82"/>
      <c r="F120" s="10"/>
      <c r="G120" s="10"/>
      <c r="H120" s="14"/>
      <c r="I120" s="10"/>
      <c r="K120" s="90"/>
      <c r="L120" s="9"/>
    </row>
    <row r="121" spans="1:12" s="8" customFormat="1" x14ac:dyDescent="0.2">
      <c r="A121" s="13"/>
      <c r="B121" s="12"/>
      <c r="C121" s="11"/>
      <c r="D121" s="10"/>
      <c r="E121" s="82"/>
      <c r="F121" s="10"/>
      <c r="G121" s="10"/>
      <c r="H121" s="14"/>
      <c r="I121" s="10"/>
      <c r="K121" s="90"/>
      <c r="L121" s="9"/>
    </row>
    <row r="122" spans="1:12" s="8" customFormat="1" x14ac:dyDescent="0.2">
      <c r="A122" s="13"/>
      <c r="B122" s="12"/>
      <c r="C122" s="11"/>
      <c r="D122" s="10"/>
      <c r="E122" s="82"/>
      <c r="F122" s="10"/>
      <c r="G122" s="10"/>
      <c r="H122" s="14"/>
      <c r="I122" s="10"/>
      <c r="K122" s="90"/>
      <c r="L122" s="9"/>
    </row>
    <row r="123" spans="1:12" s="8" customFormat="1" x14ac:dyDescent="0.2">
      <c r="A123" s="13"/>
      <c r="B123" s="12"/>
      <c r="C123" s="11"/>
      <c r="D123" s="10"/>
      <c r="E123" s="82"/>
      <c r="F123" s="10"/>
      <c r="G123" s="10"/>
      <c r="H123" s="14"/>
      <c r="I123" s="10"/>
      <c r="K123" s="90"/>
      <c r="L123" s="9"/>
    </row>
    <row r="124" spans="1:12" s="8" customFormat="1" x14ac:dyDescent="0.2">
      <c r="A124" s="13"/>
      <c r="B124" s="12"/>
      <c r="C124" s="11"/>
      <c r="D124" s="10"/>
      <c r="E124" s="82"/>
      <c r="F124" s="10"/>
      <c r="G124" s="10"/>
      <c r="H124" s="14"/>
      <c r="I124" s="10"/>
      <c r="K124" s="90"/>
      <c r="L124" s="9"/>
    </row>
    <row r="125" spans="1:12" s="8" customFormat="1" x14ac:dyDescent="0.2">
      <c r="A125" s="13"/>
      <c r="B125" s="12"/>
      <c r="C125" s="11"/>
      <c r="D125" s="10"/>
      <c r="E125" s="82"/>
      <c r="F125" s="10"/>
      <c r="G125" s="10"/>
      <c r="H125" s="14"/>
      <c r="I125" s="10"/>
      <c r="K125" s="90"/>
      <c r="L125" s="9"/>
    </row>
  </sheetData>
  <sheetProtection formatRows="0" insertRows="0" insertHyperlinks="0" selectLockedCells="1" sort="0" autoFilter="0" pivotTables="0"/>
  <mergeCells count="10">
    <mergeCell ref="N25:N26"/>
    <mergeCell ref="J12:L12"/>
    <mergeCell ref="B63:C63"/>
    <mergeCell ref="B66:C66"/>
    <mergeCell ref="B64:C64"/>
    <mergeCell ref="B3:B10"/>
    <mergeCell ref="B12:B13"/>
    <mergeCell ref="C12:C13"/>
    <mergeCell ref="D12:D13"/>
    <mergeCell ref="E12:H12"/>
  </mergeCells>
  <conditionalFormatting sqref="H66:I66">
    <cfRule type="cellIs" dxfId="1" priority="4" operator="lessThan">
      <formula>0</formula>
    </cfRule>
  </conditionalFormatting>
  <conditionalFormatting sqref="K66:L66">
    <cfRule type="cellIs" dxfId="0" priority="3" operator="lessThan">
      <formula>0</formula>
    </cfRule>
  </conditionalFormatting>
  <pageMargins left="0.23622047244094491" right="0.23622047244094491" top="0.74803149606299213" bottom="0.74803149606299213" header="0.31496062992125984" footer="0.31496062992125984"/>
  <pageSetup paperSize="9" fitToHeight="0" orientation="landscape" copies="8" r:id="rId1"/>
  <headerFooter>
    <oddFooter>&amp;LBudget Jamboree&amp;C&amp;F&amp;RPage &amp;P/&amp;N</oddFooter>
  </headerFooter>
  <rowBreaks count="2" manualBreakCount="2">
    <brk id="30" max="16383" man="1"/>
    <brk id="5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B350-DE30-4A81-A3C0-754852E2BCE9}">
  <sheetPr>
    <tabColor rgb="FF577486"/>
  </sheetPr>
  <dimension ref="A1:L74"/>
  <sheetViews>
    <sheetView workbookViewId="0">
      <selection activeCell="K57" sqref="K57"/>
    </sheetView>
  </sheetViews>
  <sheetFormatPr baseColWidth="10" defaultRowHeight="14.4" x14ac:dyDescent="0.3"/>
  <cols>
    <col min="1" max="1" width="3.44140625" customWidth="1"/>
    <col min="3" max="3" width="21.5546875" bestFit="1" customWidth="1"/>
    <col min="4" max="4" width="16.77734375" customWidth="1"/>
    <col min="6" max="6" width="16" customWidth="1"/>
    <col min="7" max="7" width="15.77734375" customWidth="1"/>
    <col min="8" max="8" width="25.44140625" bestFit="1" customWidth="1"/>
  </cols>
  <sheetData>
    <row r="1" spans="1:12" s="33" customFormat="1" ht="15.6" x14ac:dyDescent="0.3">
      <c r="A1" s="21" t="s">
        <v>13</v>
      </c>
      <c r="B1" s="21"/>
      <c r="C1" s="21"/>
      <c r="D1" s="25"/>
      <c r="E1" s="25"/>
      <c r="F1" s="25"/>
      <c r="G1" s="25"/>
      <c r="H1" s="25"/>
      <c r="I1" s="25"/>
      <c r="J1" s="25"/>
      <c r="K1" s="25"/>
      <c r="L1" s="25"/>
    </row>
    <row r="2" spans="1:12" x14ac:dyDescent="0.3">
      <c r="A2" s="19"/>
      <c r="B2" s="19"/>
      <c r="C2" s="19"/>
      <c r="D2" s="19"/>
      <c r="E2" s="19"/>
      <c r="F2" s="19"/>
      <c r="G2" s="19"/>
      <c r="H2" s="19"/>
      <c r="I2" s="19"/>
      <c r="J2" s="19"/>
      <c r="K2" s="19"/>
      <c r="L2" s="19"/>
    </row>
    <row r="3" spans="1:12" ht="43.8" customHeight="1" x14ac:dyDescent="0.3">
      <c r="A3" s="181" t="s">
        <v>99</v>
      </c>
      <c r="B3" s="182"/>
      <c r="C3" s="182"/>
      <c r="D3" s="182"/>
      <c r="E3" s="182"/>
      <c r="F3" s="182"/>
      <c r="G3" s="182"/>
      <c r="H3" s="182"/>
      <c r="I3" s="182"/>
      <c r="J3" s="182"/>
      <c r="K3" s="182"/>
      <c r="L3" s="182"/>
    </row>
    <row r="4" spans="1:12" x14ac:dyDescent="0.3">
      <c r="A4" s="19"/>
      <c r="B4" s="19"/>
      <c r="C4" s="19"/>
      <c r="D4" s="19"/>
      <c r="E4" s="19"/>
      <c r="F4" s="19"/>
      <c r="G4" s="19"/>
      <c r="H4" s="19"/>
      <c r="I4" s="19"/>
      <c r="J4" s="19"/>
      <c r="K4" s="19"/>
      <c r="L4" s="19"/>
    </row>
    <row r="5" spans="1:12" ht="15" thickBot="1" x14ac:dyDescent="0.35">
      <c r="A5" s="19"/>
      <c r="B5" s="19"/>
      <c r="C5" s="19"/>
      <c r="D5" s="19"/>
      <c r="E5" s="19"/>
      <c r="F5" s="19"/>
      <c r="G5" s="19"/>
      <c r="H5" s="19"/>
      <c r="I5" s="19"/>
      <c r="J5" s="19"/>
      <c r="K5" s="19"/>
      <c r="L5" s="19"/>
    </row>
    <row r="6" spans="1:12" x14ac:dyDescent="0.3">
      <c r="A6" s="19"/>
      <c r="B6" s="183" t="s">
        <v>14</v>
      </c>
      <c r="C6" s="183" t="s">
        <v>15</v>
      </c>
      <c r="D6" s="158" t="s">
        <v>16</v>
      </c>
      <c r="E6" s="159" t="s">
        <v>16</v>
      </c>
      <c r="F6" s="158" t="s">
        <v>17</v>
      </c>
      <c r="G6" s="159" t="s">
        <v>17</v>
      </c>
      <c r="H6" s="183" t="s">
        <v>18</v>
      </c>
      <c r="I6" s="19"/>
      <c r="J6" s="19"/>
      <c r="K6" s="19"/>
      <c r="L6" s="19"/>
    </row>
    <row r="7" spans="1:12" x14ac:dyDescent="0.3">
      <c r="A7" s="19"/>
      <c r="B7" s="184"/>
      <c r="C7" s="184"/>
      <c r="D7" s="160" t="s">
        <v>98</v>
      </c>
      <c r="E7" s="161"/>
      <c r="F7" s="160" t="s">
        <v>98</v>
      </c>
      <c r="G7" s="161"/>
      <c r="H7" s="184"/>
      <c r="I7" s="19"/>
      <c r="J7" s="19"/>
      <c r="K7" s="19"/>
      <c r="L7" s="19"/>
    </row>
    <row r="8" spans="1:12" ht="15" thickBot="1" x14ac:dyDescent="0.35">
      <c r="A8" s="19"/>
      <c r="B8" s="185"/>
      <c r="C8" s="185"/>
      <c r="D8" s="162" t="s">
        <v>20</v>
      </c>
      <c r="E8" s="163" t="s">
        <v>26</v>
      </c>
      <c r="F8" s="162" t="s">
        <v>21</v>
      </c>
      <c r="G8" s="163" t="s">
        <v>26</v>
      </c>
      <c r="H8" s="185"/>
      <c r="I8" s="19"/>
      <c r="J8" s="19"/>
      <c r="K8" s="19"/>
      <c r="L8" s="19"/>
    </row>
    <row r="9" spans="1:12" x14ac:dyDescent="0.3">
      <c r="A9" s="32"/>
      <c r="B9" s="19"/>
      <c r="C9" s="32" t="s">
        <v>19</v>
      </c>
      <c r="D9" s="24"/>
      <c r="E9" s="24">
        <v>200</v>
      </c>
      <c r="F9" s="24"/>
      <c r="G9" s="24">
        <v>300</v>
      </c>
      <c r="H9" s="24">
        <f>SUM(E9,G9)</f>
        <v>500</v>
      </c>
      <c r="I9" s="19"/>
      <c r="J9" s="19"/>
      <c r="K9" s="19"/>
      <c r="L9" s="19"/>
    </row>
    <row r="10" spans="1:12" x14ac:dyDescent="0.3">
      <c r="A10" s="19"/>
      <c r="B10" s="19"/>
      <c r="C10" s="32" t="s">
        <v>22</v>
      </c>
      <c r="D10" s="24">
        <v>-20</v>
      </c>
      <c r="E10" s="24">
        <f>E9+D10</f>
        <v>180</v>
      </c>
      <c r="F10" s="24"/>
      <c r="G10" s="24">
        <f>G9+F10</f>
        <v>300</v>
      </c>
      <c r="H10" s="24">
        <f t="shared" ref="H10:H67" si="0">SUM(E10,G10)</f>
        <v>480</v>
      </c>
      <c r="I10" s="19"/>
      <c r="J10" s="19"/>
      <c r="K10" s="19"/>
      <c r="L10" s="19"/>
    </row>
    <row r="11" spans="1:12" x14ac:dyDescent="0.3">
      <c r="A11" s="19"/>
      <c r="B11" s="19"/>
      <c r="C11" s="32" t="s">
        <v>23</v>
      </c>
      <c r="D11" s="24">
        <v>50</v>
      </c>
      <c r="E11" s="24">
        <f>E10+D11</f>
        <v>230</v>
      </c>
      <c r="F11" s="24">
        <v>-50</v>
      </c>
      <c r="G11" s="24">
        <f t="shared" ref="G11:G67" si="1">G10+F11</f>
        <v>250</v>
      </c>
      <c r="H11" s="24">
        <f t="shared" si="0"/>
        <v>480</v>
      </c>
      <c r="I11" s="19"/>
      <c r="J11" s="19"/>
      <c r="K11" s="19"/>
      <c r="L11" s="19"/>
    </row>
    <row r="12" spans="1:12" x14ac:dyDescent="0.3">
      <c r="A12" s="19"/>
      <c r="B12" s="19"/>
      <c r="C12" s="32" t="s">
        <v>24</v>
      </c>
      <c r="D12" s="24">
        <v>500</v>
      </c>
      <c r="E12" s="24">
        <f t="shared" ref="E12:E67" si="2">E11+D12</f>
        <v>730</v>
      </c>
      <c r="F12" s="24"/>
      <c r="G12" s="24">
        <f t="shared" si="1"/>
        <v>250</v>
      </c>
      <c r="H12" s="24">
        <f t="shared" si="0"/>
        <v>980</v>
      </c>
      <c r="I12" s="19"/>
      <c r="J12" s="19"/>
      <c r="K12" s="19"/>
      <c r="L12" s="19"/>
    </row>
    <row r="13" spans="1:12" x14ac:dyDescent="0.3">
      <c r="A13" s="19"/>
      <c r="B13" s="19"/>
      <c r="C13" s="32" t="s">
        <v>25</v>
      </c>
      <c r="D13" s="24">
        <v>-35</v>
      </c>
      <c r="E13" s="24">
        <f>E12+D13</f>
        <v>695</v>
      </c>
      <c r="F13" s="24"/>
      <c r="G13" s="24">
        <f>G12+F13</f>
        <v>250</v>
      </c>
      <c r="H13" s="24">
        <f t="shared" si="0"/>
        <v>945</v>
      </c>
      <c r="I13" s="19"/>
      <c r="J13" s="19"/>
      <c r="K13" s="19"/>
      <c r="L13" s="19"/>
    </row>
    <row r="14" spans="1:12" x14ac:dyDescent="0.3">
      <c r="A14" s="19"/>
      <c r="B14" s="19"/>
      <c r="C14" s="32"/>
      <c r="D14" s="24"/>
      <c r="E14" s="24">
        <f t="shared" si="2"/>
        <v>695</v>
      </c>
      <c r="F14" s="24"/>
      <c r="G14" s="24">
        <f t="shared" si="1"/>
        <v>250</v>
      </c>
      <c r="H14" s="24">
        <f t="shared" si="0"/>
        <v>945</v>
      </c>
      <c r="I14" s="19"/>
      <c r="J14" s="19"/>
      <c r="K14" s="19"/>
      <c r="L14" s="19"/>
    </row>
    <row r="15" spans="1:12" x14ac:dyDescent="0.3">
      <c r="A15" s="19"/>
      <c r="B15" s="19"/>
      <c r="C15" s="19"/>
      <c r="D15" s="24"/>
      <c r="E15" s="24">
        <f t="shared" si="2"/>
        <v>695</v>
      </c>
      <c r="F15" s="24"/>
      <c r="G15" s="24">
        <f t="shared" si="1"/>
        <v>250</v>
      </c>
      <c r="H15" s="24">
        <f t="shared" si="0"/>
        <v>945</v>
      </c>
      <c r="I15" s="19"/>
      <c r="J15" s="19"/>
      <c r="K15" s="19"/>
      <c r="L15" s="19"/>
    </row>
    <row r="16" spans="1:12" x14ac:dyDescent="0.3">
      <c r="A16" s="19"/>
      <c r="B16" s="19"/>
      <c r="C16" s="19"/>
      <c r="D16" s="24"/>
      <c r="E16" s="24">
        <f t="shared" si="2"/>
        <v>695</v>
      </c>
      <c r="F16" s="24"/>
      <c r="G16" s="24">
        <f t="shared" si="1"/>
        <v>250</v>
      </c>
      <c r="H16" s="24">
        <f t="shared" si="0"/>
        <v>945</v>
      </c>
      <c r="I16" s="19"/>
      <c r="J16" s="19"/>
      <c r="K16" s="19"/>
      <c r="L16" s="19"/>
    </row>
    <row r="17" spans="1:12" x14ac:dyDescent="0.3">
      <c r="A17" s="19"/>
      <c r="B17" s="19"/>
      <c r="C17" s="19"/>
      <c r="D17" s="24"/>
      <c r="E17" s="24">
        <f t="shared" si="2"/>
        <v>695</v>
      </c>
      <c r="F17" s="24"/>
      <c r="G17" s="24">
        <f t="shared" si="1"/>
        <v>250</v>
      </c>
      <c r="H17" s="24">
        <f t="shared" si="0"/>
        <v>945</v>
      </c>
      <c r="I17" s="19"/>
      <c r="J17" s="19"/>
      <c r="K17" s="19"/>
      <c r="L17" s="19"/>
    </row>
    <row r="18" spans="1:12" x14ac:dyDescent="0.3">
      <c r="A18" s="19"/>
      <c r="B18" s="19"/>
      <c r="C18" s="19"/>
      <c r="D18" s="24"/>
      <c r="E18" s="24">
        <f t="shared" si="2"/>
        <v>695</v>
      </c>
      <c r="F18" s="24"/>
      <c r="G18" s="24">
        <f t="shared" si="1"/>
        <v>250</v>
      </c>
      <c r="H18" s="24">
        <f t="shared" si="0"/>
        <v>945</v>
      </c>
      <c r="I18" s="19"/>
      <c r="J18" s="19"/>
      <c r="K18" s="19"/>
      <c r="L18" s="19"/>
    </row>
    <row r="19" spans="1:12" x14ac:dyDescent="0.3">
      <c r="A19" s="19"/>
      <c r="B19" s="19"/>
      <c r="C19" s="19"/>
      <c r="D19" s="24"/>
      <c r="E19" s="24">
        <f t="shared" si="2"/>
        <v>695</v>
      </c>
      <c r="F19" s="24"/>
      <c r="G19" s="24">
        <f t="shared" si="1"/>
        <v>250</v>
      </c>
      <c r="H19" s="24">
        <f t="shared" si="0"/>
        <v>945</v>
      </c>
      <c r="I19" s="19"/>
      <c r="J19" s="19"/>
      <c r="K19" s="19"/>
      <c r="L19" s="19"/>
    </row>
    <row r="20" spans="1:12" x14ac:dyDescent="0.3">
      <c r="A20" s="19"/>
      <c r="B20" s="19"/>
      <c r="C20" s="19"/>
      <c r="D20" s="24"/>
      <c r="E20" s="24">
        <f t="shared" si="2"/>
        <v>695</v>
      </c>
      <c r="F20" s="24"/>
      <c r="G20" s="24">
        <f t="shared" si="1"/>
        <v>250</v>
      </c>
      <c r="H20" s="24">
        <f t="shared" si="0"/>
        <v>945</v>
      </c>
      <c r="I20" s="19"/>
      <c r="J20" s="19"/>
      <c r="K20" s="19"/>
      <c r="L20" s="19"/>
    </row>
    <row r="21" spans="1:12" x14ac:dyDescent="0.3">
      <c r="A21" s="19"/>
      <c r="B21" s="19"/>
      <c r="C21" s="19"/>
      <c r="D21" s="24"/>
      <c r="E21" s="24">
        <f t="shared" si="2"/>
        <v>695</v>
      </c>
      <c r="F21" s="24"/>
      <c r="G21" s="24">
        <f t="shared" si="1"/>
        <v>250</v>
      </c>
      <c r="H21" s="24">
        <f t="shared" si="0"/>
        <v>945</v>
      </c>
      <c r="I21" s="19"/>
      <c r="J21" s="19"/>
      <c r="K21" s="19"/>
      <c r="L21" s="19"/>
    </row>
    <row r="22" spans="1:12" x14ac:dyDescent="0.3">
      <c r="A22" s="19"/>
      <c r="B22" s="19"/>
      <c r="C22" s="19"/>
      <c r="D22" s="24"/>
      <c r="E22" s="24">
        <f t="shared" si="2"/>
        <v>695</v>
      </c>
      <c r="F22" s="24"/>
      <c r="G22" s="24">
        <f t="shared" si="1"/>
        <v>250</v>
      </c>
      <c r="H22" s="24">
        <f t="shared" si="0"/>
        <v>945</v>
      </c>
      <c r="I22" s="19"/>
      <c r="J22" s="19"/>
      <c r="K22" s="19"/>
      <c r="L22" s="19"/>
    </row>
    <row r="23" spans="1:12" x14ac:dyDescent="0.3">
      <c r="A23" s="19"/>
      <c r="B23" s="19"/>
      <c r="C23" s="19"/>
      <c r="D23" s="24"/>
      <c r="E23" s="24">
        <f t="shared" si="2"/>
        <v>695</v>
      </c>
      <c r="F23" s="24"/>
      <c r="G23" s="24">
        <f t="shared" si="1"/>
        <v>250</v>
      </c>
      <c r="H23" s="24">
        <f t="shared" si="0"/>
        <v>945</v>
      </c>
      <c r="I23" s="19"/>
      <c r="J23" s="19"/>
      <c r="K23" s="19"/>
      <c r="L23" s="19"/>
    </row>
    <row r="24" spans="1:12" x14ac:dyDescent="0.3">
      <c r="A24" s="19"/>
      <c r="B24" s="19"/>
      <c r="C24" s="19"/>
      <c r="D24" s="24"/>
      <c r="E24" s="24">
        <f t="shared" si="2"/>
        <v>695</v>
      </c>
      <c r="F24" s="24"/>
      <c r="G24" s="24">
        <f t="shared" si="1"/>
        <v>250</v>
      </c>
      <c r="H24" s="24">
        <f t="shared" si="0"/>
        <v>945</v>
      </c>
      <c r="I24" s="19"/>
      <c r="J24" s="19"/>
      <c r="K24" s="19"/>
      <c r="L24" s="19"/>
    </row>
    <row r="25" spans="1:12" x14ac:dyDescent="0.3">
      <c r="A25" s="19"/>
      <c r="B25" s="19"/>
      <c r="C25" s="19"/>
      <c r="D25" s="24"/>
      <c r="E25" s="24">
        <f t="shared" si="2"/>
        <v>695</v>
      </c>
      <c r="F25" s="24"/>
      <c r="G25" s="24">
        <f t="shared" si="1"/>
        <v>250</v>
      </c>
      <c r="H25" s="24">
        <f t="shared" si="0"/>
        <v>945</v>
      </c>
      <c r="I25" s="19"/>
      <c r="J25" s="19"/>
      <c r="K25" s="19"/>
      <c r="L25" s="19"/>
    </row>
    <row r="26" spans="1:12" x14ac:dyDescent="0.3">
      <c r="A26" s="19"/>
      <c r="B26" s="19"/>
      <c r="C26" s="19"/>
      <c r="D26" s="24"/>
      <c r="E26" s="24">
        <f t="shared" si="2"/>
        <v>695</v>
      </c>
      <c r="F26" s="24"/>
      <c r="G26" s="24">
        <f t="shared" si="1"/>
        <v>250</v>
      </c>
      <c r="H26" s="24">
        <f t="shared" si="0"/>
        <v>945</v>
      </c>
      <c r="I26" s="19"/>
      <c r="J26" s="19"/>
      <c r="K26" s="19"/>
      <c r="L26" s="19"/>
    </row>
    <row r="27" spans="1:12" x14ac:dyDescent="0.3">
      <c r="A27" s="19"/>
      <c r="B27" s="19"/>
      <c r="C27" s="19"/>
      <c r="D27" s="24"/>
      <c r="E27" s="24">
        <f t="shared" si="2"/>
        <v>695</v>
      </c>
      <c r="F27" s="24"/>
      <c r="G27" s="24">
        <f t="shared" si="1"/>
        <v>250</v>
      </c>
      <c r="H27" s="24">
        <f t="shared" si="0"/>
        <v>945</v>
      </c>
      <c r="I27" s="19"/>
      <c r="J27" s="19"/>
      <c r="K27" s="19"/>
      <c r="L27" s="19"/>
    </row>
    <row r="28" spans="1:12" x14ac:dyDescent="0.3">
      <c r="A28" s="19"/>
      <c r="B28" s="19"/>
      <c r="C28" s="19"/>
      <c r="D28" s="24"/>
      <c r="E28" s="24">
        <f t="shared" si="2"/>
        <v>695</v>
      </c>
      <c r="F28" s="24"/>
      <c r="G28" s="24">
        <f t="shared" si="1"/>
        <v>250</v>
      </c>
      <c r="H28" s="24">
        <f t="shared" si="0"/>
        <v>945</v>
      </c>
      <c r="I28" s="19"/>
      <c r="J28" s="19"/>
      <c r="K28" s="19"/>
      <c r="L28" s="19"/>
    </row>
    <row r="29" spans="1:12" x14ac:dyDescent="0.3">
      <c r="A29" s="19"/>
      <c r="B29" s="19"/>
      <c r="C29" s="19"/>
      <c r="D29" s="24"/>
      <c r="E29" s="24">
        <f t="shared" si="2"/>
        <v>695</v>
      </c>
      <c r="F29" s="24"/>
      <c r="G29" s="24">
        <f t="shared" si="1"/>
        <v>250</v>
      </c>
      <c r="H29" s="24">
        <f t="shared" si="0"/>
        <v>945</v>
      </c>
      <c r="I29" s="19"/>
      <c r="J29" s="19"/>
      <c r="K29" s="19"/>
      <c r="L29" s="19"/>
    </row>
    <row r="30" spans="1:12" x14ac:dyDescent="0.3">
      <c r="A30" s="19"/>
      <c r="B30" s="19"/>
      <c r="C30" s="19"/>
      <c r="D30" s="24"/>
      <c r="E30" s="24">
        <f t="shared" si="2"/>
        <v>695</v>
      </c>
      <c r="F30" s="24"/>
      <c r="G30" s="24">
        <f t="shared" si="1"/>
        <v>250</v>
      </c>
      <c r="H30" s="24">
        <f t="shared" si="0"/>
        <v>945</v>
      </c>
      <c r="I30" s="19"/>
      <c r="J30" s="19"/>
      <c r="K30" s="19"/>
      <c r="L30" s="19"/>
    </row>
    <row r="31" spans="1:12" x14ac:dyDescent="0.3">
      <c r="A31" s="19"/>
      <c r="B31" s="19"/>
      <c r="C31" s="19"/>
      <c r="D31" s="24"/>
      <c r="E31" s="24">
        <f t="shared" si="2"/>
        <v>695</v>
      </c>
      <c r="F31" s="24"/>
      <c r="G31" s="24">
        <f t="shared" si="1"/>
        <v>250</v>
      </c>
      <c r="H31" s="24">
        <f t="shared" si="0"/>
        <v>945</v>
      </c>
      <c r="I31" s="19"/>
      <c r="J31" s="19"/>
      <c r="K31" s="19"/>
      <c r="L31" s="19"/>
    </row>
    <row r="32" spans="1:12" x14ac:dyDescent="0.3">
      <c r="A32" s="19"/>
      <c r="B32" s="19"/>
      <c r="C32" s="19"/>
      <c r="D32" s="24"/>
      <c r="E32" s="24">
        <f t="shared" si="2"/>
        <v>695</v>
      </c>
      <c r="F32" s="24"/>
      <c r="G32" s="24">
        <f t="shared" si="1"/>
        <v>250</v>
      </c>
      <c r="H32" s="24">
        <f t="shared" si="0"/>
        <v>945</v>
      </c>
      <c r="I32" s="19"/>
      <c r="J32" s="19"/>
      <c r="K32" s="19"/>
      <c r="L32" s="19"/>
    </row>
    <row r="33" spans="1:12" x14ac:dyDescent="0.3">
      <c r="A33" s="19"/>
      <c r="B33" s="19"/>
      <c r="C33" s="19"/>
      <c r="D33" s="24"/>
      <c r="E33" s="24">
        <f t="shared" si="2"/>
        <v>695</v>
      </c>
      <c r="F33" s="24"/>
      <c r="G33" s="24">
        <f t="shared" si="1"/>
        <v>250</v>
      </c>
      <c r="H33" s="24">
        <f t="shared" si="0"/>
        <v>945</v>
      </c>
      <c r="I33" s="19"/>
      <c r="J33" s="19"/>
      <c r="K33" s="19"/>
      <c r="L33" s="19"/>
    </row>
    <row r="34" spans="1:12" x14ac:dyDescent="0.3">
      <c r="A34" s="19"/>
      <c r="B34" s="19"/>
      <c r="C34" s="19"/>
      <c r="D34" s="24"/>
      <c r="E34" s="24">
        <f t="shared" si="2"/>
        <v>695</v>
      </c>
      <c r="F34" s="24"/>
      <c r="G34" s="24">
        <f t="shared" si="1"/>
        <v>250</v>
      </c>
      <c r="H34" s="24">
        <f t="shared" si="0"/>
        <v>945</v>
      </c>
      <c r="I34" s="19"/>
      <c r="J34" s="19"/>
      <c r="K34" s="19"/>
      <c r="L34" s="19"/>
    </row>
    <row r="35" spans="1:12" x14ac:dyDescent="0.3">
      <c r="A35" s="19"/>
      <c r="B35" s="19"/>
      <c r="C35" s="19"/>
      <c r="D35" s="24"/>
      <c r="E35" s="24">
        <f t="shared" si="2"/>
        <v>695</v>
      </c>
      <c r="F35" s="24"/>
      <c r="G35" s="24">
        <f t="shared" si="1"/>
        <v>250</v>
      </c>
      <c r="H35" s="24">
        <f t="shared" si="0"/>
        <v>945</v>
      </c>
      <c r="I35" s="19"/>
      <c r="J35" s="19"/>
      <c r="K35" s="19"/>
      <c r="L35" s="19"/>
    </row>
    <row r="36" spans="1:12" x14ac:dyDescent="0.3">
      <c r="A36" s="19"/>
      <c r="B36" s="19"/>
      <c r="C36" s="19"/>
      <c r="D36" s="24"/>
      <c r="E36" s="24">
        <f t="shared" si="2"/>
        <v>695</v>
      </c>
      <c r="F36" s="24"/>
      <c r="G36" s="24">
        <f t="shared" si="1"/>
        <v>250</v>
      </c>
      <c r="H36" s="24">
        <f t="shared" si="0"/>
        <v>945</v>
      </c>
      <c r="I36" s="19"/>
      <c r="J36" s="19"/>
      <c r="K36" s="19"/>
      <c r="L36" s="19"/>
    </row>
    <row r="37" spans="1:12" x14ac:dyDescent="0.3">
      <c r="A37" s="19"/>
      <c r="B37" s="19"/>
      <c r="C37" s="19"/>
      <c r="D37" s="24"/>
      <c r="E37" s="24">
        <f t="shared" si="2"/>
        <v>695</v>
      </c>
      <c r="F37" s="24"/>
      <c r="G37" s="24">
        <f t="shared" si="1"/>
        <v>250</v>
      </c>
      <c r="H37" s="24">
        <f t="shared" si="0"/>
        <v>945</v>
      </c>
      <c r="I37" s="19"/>
      <c r="J37" s="19"/>
      <c r="K37" s="19"/>
      <c r="L37" s="19"/>
    </row>
    <row r="38" spans="1:12" x14ac:dyDescent="0.3">
      <c r="A38" s="19"/>
      <c r="B38" s="19"/>
      <c r="C38" s="19"/>
      <c r="D38" s="24"/>
      <c r="E38" s="24">
        <f t="shared" si="2"/>
        <v>695</v>
      </c>
      <c r="F38" s="24"/>
      <c r="G38" s="24">
        <f t="shared" si="1"/>
        <v>250</v>
      </c>
      <c r="H38" s="24">
        <f t="shared" si="0"/>
        <v>945</v>
      </c>
      <c r="I38" s="19"/>
      <c r="J38" s="19"/>
      <c r="K38" s="19"/>
      <c r="L38" s="19"/>
    </row>
    <row r="39" spans="1:12" x14ac:dyDescent="0.3">
      <c r="A39" s="19"/>
      <c r="B39" s="19"/>
      <c r="C39" s="19"/>
      <c r="D39" s="24"/>
      <c r="E39" s="24">
        <f t="shared" si="2"/>
        <v>695</v>
      </c>
      <c r="F39" s="24"/>
      <c r="G39" s="24">
        <f t="shared" si="1"/>
        <v>250</v>
      </c>
      <c r="H39" s="24">
        <f t="shared" si="0"/>
        <v>945</v>
      </c>
      <c r="I39" s="19"/>
      <c r="J39" s="19"/>
      <c r="K39" s="19"/>
      <c r="L39" s="19"/>
    </row>
    <row r="40" spans="1:12" x14ac:dyDescent="0.3">
      <c r="A40" s="19"/>
      <c r="B40" s="19"/>
      <c r="C40" s="19"/>
      <c r="D40" s="24"/>
      <c r="E40" s="24">
        <f t="shared" si="2"/>
        <v>695</v>
      </c>
      <c r="F40" s="24"/>
      <c r="G40" s="24">
        <f t="shared" si="1"/>
        <v>250</v>
      </c>
      <c r="H40" s="24">
        <f t="shared" si="0"/>
        <v>945</v>
      </c>
      <c r="I40" s="19"/>
      <c r="J40" s="19"/>
      <c r="K40" s="19"/>
      <c r="L40" s="19"/>
    </row>
    <row r="41" spans="1:12" x14ac:dyDescent="0.3">
      <c r="A41" s="19"/>
      <c r="B41" s="19"/>
      <c r="C41" s="19"/>
      <c r="D41" s="24"/>
      <c r="E41" s="24">
        <f t="shared" si="2"/>
        <v>695</v>
      </c>
      <c r="F41" s="24"/>
      <c r="G41" s="24">
        <f t="shared" si="1"/>
        <v>250</v>
      </c>
      <c r="H41" s="24">
        <f t="shared" si="0"/>
        <v>945</v>
      </c>
      <c r="I41" s="19"/>
      <c r="J41" s="19"/>
      <c r="K41" s="19"/>
      <c r="L41" s="19"/>
    </row>
    <row r="42" spans="1:12" x14ac:dyDescent="0.3">
      <c r="A42" s="19"/>
      <c r="B42" s="19"/>
      <c r="C42" s="19"/>
      <c r="D42" s="24"/>
      <c r="E42" s="24">
        <f t="shared" si="2"/>
        <v>695</v>
      </c>
      <c r="F42" s="24"/>
      <c r="G42" s="24">
        <f t="shared" si="1"/>
        <v>250</v>
      </c>
      <c r="H42" s="24">
        <f t="shared" si="0"/>
        <v>945</v>
      </c>
      <c r="I42" s="19"/>
      <c r="J42" s="19"/>
      <c r="K42" s="19"/>
      <c r="L42" s="19"/>
    </row>
    <row r="43" spans="1:12" x14ac:dyDescent="0.3">
      <c r="A43" s="19"/>
      <c r="B43" s="19"/>
      <c r="C43" s="19"/>
      <c r="D43" s="24"/>
      <c r="E43" s="24">
        <f t="shared" si="2"/>
        <v>695</v>
      </c>
      <c r="F43" s="24"/>
      <c r="G43" s="24">
        <f t="shared" si="1"/>
        <v>250</v>
      </c>
      <c r="H43" s="24">
        <f t="shared" si="0"/>
        <v>945</v>
      </c>
      <c r="I43" s="19"/>
      <c r="J43" s="19"/>
      <c r="K43" s="19"/>
      <c r="L43" s="19"/>
    </row>
    <row r="44" spans="1:12" x14ac:dyDescent="0.3">
      <c r="A44" s="19"/>
      <c r="B44" s="19"/>
      <c r="C44" s="19"/>
      <c r="D44" s="24"/>
      <c r="E44" s="24">
        <f t="shared" si="2"/>
        <v>695</v>
      </c>
      <c r="F44" s="24"/>
      <c r="G44" s="24">
        <f t="shared" si="1"/>
        <v>250</v>
      </c>
      <c r="H44" s="24">
        <f t="shared" si="0"/>
        <v>945</v>
      </c>
      <c r="I44" s="19"/>
      <c r="J44" s="19"/>
      <c r="K44" s="19"/>
      <c r="L44" s="19"/>
    </row>
    <row r="45" spans="1:12" x14ac:dyDescent="0.3">
      <c r="A45" s="19"/>
      <c r="B45" s="19"/>
      <c r="C45" s="19"/>
      <c r="D45" s="24"/>
      <c r="E45" s="24">
        <f t="shared" si="2"/>
        <v>695</v>
      </c>
      <c r="F45" s="24"/>
      <c r="G45" s="24">
        <f t="shared" si="1"/>
        <v>250</v>
      </c>
      <c r="H45" s="24">
        <f t="shared" si="0"/>
        <v>945</v>
      </c>
      <c r="I45" s="19"/>
      <c r="J45" s="19"/>
      <c r="K45" s="19"/>
      <c r="L45" s="19"/>
    </row>
    <row r="46" spans="1:12" x14ac:dyDescent="0.3">
      <c r="A46" s="19"/>
      <c r="B46" s="19"/>
      <c r="C46" s="19"/>
      <c r="D46" s="24"/>
      <c r="E46" s="24">
        <f t="shared" si="2"/>
        <v>695</v>
      </c>
      <c r="F46" s="24"/>
      <c r="G46" s="24">
        <f t="shared" si="1"/>
        <v>250</v>
      </c>
      <c r="H46" s="24">
        <f t="shared" si="0"/>
        <v>945</v>
      </c>
      <c r="I46" s="19"/>
      <c r="J46" s="19"/>
      <c r="K46" s="19"/>
      <c r="L46" s="19"/>
    </row>
    <row r="47" spans="1:12" x14ac:dyDescent="0.3">
      <c r="A47" s="19"/>
      <c r="B47" s="19"/>
      <c r="C47" s="19"/>
      <c r="D47" s="24"/>
      <c r="E47" s="24">
        <f t="shared" si="2"/>
        <v>695</v>
      </c>
      <c r="F47" s="24"/>
      <c r="G47" s="24">
        <f t="shared" si="1"/>
        <v>250</v>
      </c>
      <c r="H47" s="24">
        <f t="shared" si="0"/>
        <v>945</v>
      </c>
      <c r="I47" s="19"/>
      <c r="J47" s="19"/>
      <c r="K47" s="19"/>
      <c r="L47" s="19"/>
    </row>
    <row r="48" spans="1:12" x14ac:dyDescent="0.3">
      <c r="A48" s="19"/>
      <c r="B48" s="19"/>
      <c r="C48" s="19"/>
      <c r="D48" s="24"/>
      <c r="E48" s="24">
        <f t="shared" si="2"/>
        <v>695</v>
      </c>
      <c r="F48" s="24"/>
      <c r="G48" s="24">
        <f t="shared" si="1"/>
        <v>250</v>
      </c>
      <c r="H48" s="24">
        <f t="shared" si="0"/>
        <v>945</v>
      </c>
      <c r="I48" s="19"/>
      <c r="J48" s="19"/>
      <c r="K48" s="19"/>
      <c r="L48" s="19"/>
    </row>
    <row r="49" spans="1:12" x14ac:dyDescent="0.3">
      <c r="A49" s="19"/>
      <c r="B49" s="19"/>
      <c r="C49" s="19"/>
      <c r="D49" s="24"/>
      <c r="E49" s="24">
        <f t="shared" si="2"/>
        <v>695</v>
      </c>
      <c r="F49" s="24"/>
      <c r="G49" s="24">
        <f t="shared" si="1"/>
        <v>250</v>
      </c>
      <c r="H49" s="24">
        <f t="shared" si="0"/>
        <v>945</v>
      </c>
      <c r="I49" s="19"/>
      <c r="J49" s="19"/>
      <c r="K49" s="19"/>
      <c r="L49" s="19"/>
    </row>
    <row r="50" spans="1:12" x14ac:dyDescent="0.3">
      <c r="A50" s="19"/>
      <c r="B50" s="19"/>
      <c r="C50" s="19"/>
      <c r="D50" s="24"/>
      <c r="E50" s="24">
        <f t="shared" si="2"/>
        <v>695</v>
      </c>
      <c r="F50" s="24"/>
      <c r="G50" s="24">
        <f t="shared" si="1"/>
        <v>250</v>
      </c>
      <c r="H50" s="24">
        <f t="shared" si="0"/>
        <v>945</v>
      </c>
      <c r="I50" s="19"/>
      <c r="J50" s="19"/>
      <c r="K50" s="19"/>
      <c r="L50" s="19"/>
    </row>
    <row r="51" spans="1:12" x14ac:dyDescent="0.3">
      <c r="A51" s="19"/>
      <c r="B51" s="19"/>
      <c r="C51" s="19"/>
      <c r="D51" s="24"/>
      <c r="E51" s="24">
        <f t="shared" si="2"/>
        <v>695</v>
      </c>
      <c r="F51" s="24"/>
      <c r="G51" s="24">
        <f t="shared" si="1"/>
        <v>250</v>
      </c>
      <c r="H51" s="24">
        <f t="shared" si="0"/>
        <v>945</v>
      </c>
      <c r="I51" s="19"/>
      <c r="J51" s="19"/>
      <c r="K51" s="19"/>
      <c r="L51" s="19"/>
    </row>
    <row r="52" spans="1:12" x14ac:dyDescent="0.3">
      <c r="A52" s="19"/>
      <c r="B52" s="19"/>
      <c r="C52" s="19"/>
      <c r="D52" s="24"/>
      <c r="E52" s="24">
        <f t="shared" si="2"/>
        <v>695</v>
      </c>
      <c r="F52" s="24"/>
      <c r="G52" s="24">
        <f t="shared" si="1"/>
        <v>250</v>
      </c>
      <c r="H52" s="24">
        <f t="shared" si="0"/>
        <v>945</v>
      </c>
      <c r="I52" s="19"/>
      <c r="J52" s="19"/>
      <c r="K52" s="19"/>
      <c r="L52" s="19"/>
    </row>
    <row r="53" spans="1:12" x14ac:dyDescent="0.3">
      <c r="A53" s="19"/>
      <c r="B53" s="19"/>
      <c r="C53" s="19"/>
      <c r="D53" s="24"/>
      <c r="E53" s="24">
        <f t="shared" si="2"/>
        <v>695</v>
      </c>
      <c r="F53" s="24"/>
      <c r="G53" s="24">
        <f t="shared" si="1"/>
        <v>250</v>
      </c>
      <c r="H53" s="24">
        <f t="shared" si="0"/>
        <v>945</v>
      </c>
      <c r="I53" s="19"/>
      <c r="J53" s="19"/>
      <c r="K53" s="19"/>
      <c r="L53" s="19"/>
    </row>
    <row r="54" spans="1:12" x14ac:dyDescent="0.3">
      <c r="A54" s="19"/>
      <c r="B54" s="19"/>
      <c r="C54" s="19"/>
      <c r="D54" s="24"/>
      <c r="E54" s="24">
        <f t="shared" si="2"/>
        <v>695</v>
      </c>
      <c r="F54" s="24"/>
      <c r="G54" s="24">
        <f t="shared" si="1"/>
        <v>250</v>
      </c>
      <c r="H54" s="24">
        <f t="shared" si="0"/>
        <v>945</v>
      </c>
      <c r="I54" s="19"/>
      <c r="J54" s="19"/>
      <c r="K54" s="19"/>
      <c r="L54" s="19"/>
    </row>
    <row r="55" spans="1:12" x14ac:dyDescent="0.3">
      <c r="A55" s="19"/>
      <c r="B55" s="19"/>
      <c r="C55" s="19"/>
      <c r="D55" s="24"/>
      <c r="E55" s="24">
        <f t="shared" si="2"/>
        <v>695</v>
      </c>
      <c r="F55" s="24"/>
      <c r="G55" s="24">
        <f t="shared" si="1"/>
        <v>250</v>
      </c>
      <c r="H55" s="24">
        <f t="shared" si="0"/>
        <v>945</v>
      </c>
      <c r="I55" s="19"/>
      <c r="J55" s="19"/>
      <c r="K55" s="19"/>
      <c r="L55" s="19"/>
    </row>
    <row r="56" spans="1:12" x14ac:dyDescent="0.3">
      <c r="A56" s="19"/>
      <c r="B56" s="19"/>
      <c r="C56" s="19"/>
      <c r="D56" s="24"/>
      <c r="E56" s="24">
        <f t="shared" si="2"/>
        <v>695</v>
      </c>
      <c r="F56" s="24"/>
      <c r="G56" s="24">
        <f t="shared" si="1"/>
        <v>250</v>
      </c>
      <c r="H56" s="24">
        <f t="shared" si="0"/>
        <v>945</v>
      </c>
      <c r="I56" s="19"/>
      <c r="J56" s="19"/>
      <c r="K56" s="19"/>
      <c r="L56" s="19"/>
    </row>
    <row r="57" spans="1:12" x14ac:dyDescent="0.3">
      <c r="A57" s="19"/>
      <c r="B57" s="19"/>
      <c r="C57" s="19"/>
      <c r="D57" s="24"/>
      <c r="E57" s="24">
        <f t="shared" si="2"/>
        <v>695</v>
      </c>
      <c r="F57" s="24"/>
      <c r="G57" s="24">
        <f t="shared" si="1"/>
        <v>250</v>
      </c>
      <c r="H57" s="24">
        <f t="shared" si="0"/>
        <v>945</v>
      </c>
      <c r="I57" s="19"/>
      <c r="J57" s="19"/>
      <c r="K57" s="19"/>
      <c r="L57" s="19"/>
    </row>
    <row r="58" spans="1:12" x14ac:dyDescent="0.3">
      <c r="A58" s="19"/>
      <c r="B58" s="19"/>
      <c r="C58" s="19"/>
      <c r="D58" s="24"/>
      <c r="E58" s="24">
        <f t="shared" si="2"/>
        <v>695</v>
      </c>
      <c r="F58" s="24"/>
      <c r="G58" s="24">
        <f t="shared" si="1"/>
        <v>250</v>
      </c>
      <c r="H58" s="24">
        <f t="shared" si="0"/>
        <v>945</v>
      </c>
      <c r="I58" s="19"/>
      <c r="J58" s="19"/>
      <c r="K58" s="19"/>
      <c r="L58" s="19"/>
    </row>
    <row r="59" spans="1:12" x14ac:dyDescent="0.3">
      <c r="A59" s="19"/>
      <c r="B59" s="19"/>
      <c r="C59" s="19"/>
      <c r="D59" s="24"/>
      <c r="E59" s="24">
        <f t="shared" si="2"/>
        <v>695</v>
      </c>
      <c r="F59" s="24"/>
      <c r="G59" s="24">
        <f t="shared" si="1"/>
        <v>250</v>
      </c>
      <c r="H59" s="24">
        <f t="shared" si="0"/>
        <v>945</v>
      </c>
      <c r="I59" s="19"/>
      <c r="J59" s="19"/>
      <c r="K59" s="19"/>
      <c r="L59" s="19"/>
    </row>
    <row r="60" spans="1:12" x14ac:dyDescent="0.3">
      <c r="A60" s="19"/>
      <c r="B60" s="19"/>
      <c r="C60" s="19"/>
      <c r="D60" s="24"/>
      <c r="E60" s="24">
        <f t="shared" si="2"/>
        <v>695</v>
      </c>
      <c r="F60" s="24"/>
      <c r="G60" s="24">
        <f t="shared" si="1"/>
        <v>250</v>
      </c>
      <c r="H60" s="24">
        <f t="shared" si="0"/>
        <v>945</v>
      </c>
      <c r="I60" s="19"/>
      <c r="J60" s="19"/>
      <c r="K60" s="19"/>
      <c r="L60" s="19"/>
    </row>
    <row r="61" spans="1:12" x14ac:dyDescent="0.3">
      <c r="A61" s="19"/>
      <c r="B61" s="19"/>
      <c r="C61" s="19"/>
      <c r="D61" s="24"/>
      <c r="E61" s="24">
        <f t="shared" si="2"/>
        <v>695</v>
      </c>
      <c r="F61" s="24"/>
      <c r="G61" s="24">
        <f t="shared" si="1"/>
        <v>250</v>
      </c>
      <c r="H61" s="24">
        <f t="shared" si="0"/>
        <v>945</v>
      </c>
      <c r="I61" s="19"/>
      <c r="J61" s="19"/>
      <c r="K61" s="19"/>
      <c r="L61" s="19"/>
    </row>
    <row r="62" spans="1:12" x14ac:dyDescent="0.3">
      <c r="A62" s="19"/>
      <c r="B62" s="19"/>
      <c r="C62" s="19"/>
      <c r="D62" s="24"/>
      <c r="E62" s="24">
        <f t="shared" si="2"/>
        <v>695</v>
      </c>
      <c r="F62" s="24"/>
      <c r="G62" s="24">
        <f t="shared" si="1"/>
        <v>250</v>
      </c>
      <c r="H62" s="24">
        <f t="shared" si="0"/>
        <v>945</v>
      </c>
      <c r="I62" s="19"/>
      <c r="J62" s="19"/>
      <c r="K62" s="19"/>
      <c r="L62" s="19"/>
    </row>
    <row r="63" spans="1:12" x14ac:dyDescent="0.3">
      <c r="A63" s="19"/>
      <c r="B63" s="19"/>
      <c r="C63" s="19"/>
      <c r="D63" s="24"/>
      <c r="E63" s="24">
        <f t="shared" si="2"/>
        <v>695</v>
      </c>
      <c r="F63" s="24"/>
      <c r="G63" s="24">
        <f t="shared" si="1"/>
        <v>250</v>
      </c>
      <c r="H63" s="24">
        <f t="shared" si="0"/>
        <v>945</v>
      </c>
      <c r="I63" s="19"/>
      <c r="J63" s="19"/>
      <c r="K63" s="19"/>
      <c r="L63" s="19"/>
    </row>
    <row r="64" spans="1:12" x14ac:dyDescent="0.3">
      <c r="A64" s="19"/>
      <c r="B64" s="19"/>
      <c r="C64" s="19"/>
      <c r="D64" s="24"/>
      <c r="E64" s="24">
        <f t="shared" si="2"/>
        <v>695</v>
      </c>
      <c r="F64" s="24"/>
      <c r="G64" s="24">
        <f t="shared" si="1"/>
        <v>250</v>
      </c>
      <c r="H64" s="24">
        <f t="shared" si="0"/>
        <v>945</v>
      </c>
      <c r="I64" s="19"/>
      <c r="J64" s="19"/>
      <c r="K64" s="19"/>
      <c r="L64" s="19"/>
    </row>
    <row r="65" spans="1:12" x14ac:dyDescent="0.3">
      <c r="A65" s="19"/>
      <c r="B65" s="19"/>
      <c r="C65" s="19"/>
      <c r="D65" s="24"/>
      <c r="E65" s="24">
        <f t="shared" si="2"/>
        <v>695</v>
      </c>
      <c r="F65" s="24"/>
      <c r="G65" s="24">
        <f t="shared" si="1"/>
        <v>250</v>
      </c>
      <c r="H65" s="24">
        <f t="shared" si="0"/>
        <v>945</v>
      </c>
      <c r="I65" s="19"/>
      <c r="J65" s="19"/>
      <c r="K65" s="19"/>
      <c r="L65" s="19"/>
    </row>
    <row r="66" spans="1:12" x14ac:dyDescent="0.3">
      <c r="A66" s="19"/>
      <c r="B66" s="19"/>
      <c r="C66" s="19"/>
      <c r="D66" s="24"/>
      <c r="E66" s="24">
        <f t="shared" si="2"/>
        <v>695</v>
      </c>
      <c r="F66" s="24"/>
      <c r="G66" s="24">
        <f t="shared" si="1"/>
        <v>250</v>
      </c>
      <c r="H66" s="24">
        <f t="shared" si="0"/>
        <v>945</v>
      </c>
      <c r="I66" s="19"/>
      <c r="J66" s="19"/>
      <c r="K66" s="19"/>
      <c r="L66" s="19"/>
    </row>
    <row r="67" spans="1:12" x14ac:dyDescent="0.3">
      <c r="A67" s="19"/>
      <c r="B67" s="19"/>
      <c r="C67" s="19"/>
      <c r="D67" s="24"/>
      <c r="E67" s="24">
        <f t="shared" si="2"/>
        <v>695</v>
      </c>
      <c r="F67" s="24"/>
      <c r="G67" s="24">
        <f t="shared" si="1"/>
        <v>250</v>
      </c>
      <c r="H67" s="24">
        <f t="shared" si="0"/>
        <v>945</v>
      </c>
      <c r="I67" s="19"/>
      <c r="J67" s="19"/>
      <c r="K67" s="19"/>
      <c r="L67" s="19"/>
    </row>
    <row r="68" spans="1:12" x14ac:dyDescent="0.3">
      <c r="A68" s="19"/>
      <c r="B68" s="19"/>
      <c r="C68" s="19"/>
      <c r="D68" s="24"/>
      <c r="E68" s="24"/>
      <c r="F68" s="24"/>
      <c r="G68" s="24"/>
      <c r="H68" s="24"/>
      <c r="I68" s="19"/>
      <c r="J68" s="19"/>
      <c r="K68" s="19"/>
      <c r="L68" s="19"/>
    </row>
    <row r="69" spans="1:12" x14ac:dyDescent="0.3">
      <c r="A69" s="19"/>
      <c r="B69" s="19"/>
      <c r="C69" s="19"/>
      <c r="D69" s="24"/>
      <c r="E69" s="24"/>
      <c r="F69" s="24"/>
      <c r="G69" s="24"/>
      <c r="H69" s="24"/>
      <c r="I69" s="19"/>
      <c r="J69" s="19"/>
      <c r="K69" s="19"/>
      <c r="L69" s="19"/>
    </row>
    <row r="70" spans="1:12" x14ac:dyDescent="0.3">
      <c r="D70" s="1"/>
      <c r="E70" s="1"/>
      <c r="F70" s="1"/>
      <c r="G70" s="1"/>
      <c r="H70" s="1"/>
    </row>
    <row r="71" spans="1:12" x14ac:dyDescent="0.3">
      <c r="D71" s="1"/>
      <c r="E71" s="1"/>
      <c r="F71" s="1"/>
      <c r="G71" s="1"/>
      <c r="H71" s="1"/>
    </row>
    <row r="72" spans="1:12" x14ac:dyDescent="0.3">
      <c r="D72" s="1"/>
      <c r="E72" s="1"/>
      <c r="F72" s="1"/>
      <c r="G72" s="1"/>
      <c r="H72" s="1"/>
    </row>
    <row r="73" spans="1:12" x14ac:dyDescent="0.3">
      <c r="D73" s="1"/>
      <c r="E73" s="1"/>
      <c r="F73" s="1"/>
      <c r="G73" s="1"/>
      <c r="H73" s="1"/>
    </row>
    <row r="74" spans="1:12" x14ac:dyDescent="0.3">
      <c r="D74" s="1"/>
      <c r="E74" s="1"/>
      <c r="F74" s="1"/>
      <c r="G74" s="1"/>
      <c r="H74" s="1"/>
    </row>
  </sheetData>
  <mergeCells count="4">
    <mergeCell ref="A3:L3"/>
    <mergeCell ref="H6:H8"/>
    <mergeCell ref="C6:C8"/>
    <mergeCell ref="B6: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Année</vt:lpstr>
      <vt:lpstr>Camp (ou week-end)</vt:lpstr>
      <vt:lpstr>Caisse et comptes bancaires</vt:lpstr>
      <vt:lpstr>'Camp (ou week-end)'!Criteres</vt:lpstr>
      <vt:lpstr>'Camp (ou week-end)'!Impression_des_titres</vt:lpstr>
      <vt:lpstr>'Camp (ou week-end)'!Zone_d_impression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Thibaut L'Ortye</dc:creator>
  <cp:lastModifiedBy>Stéphanie Lejeune</cp:lastModifiedBy>
  <dcterms:created xsi:type="dcterms:W3CDTF">2025-10-03T16:37:03Z</dcterms:created>
  <dcterms:modified xsi:type="dcterms:W3CDTF">2026-03-31T15:17:53Z</dcterms:modified>
</cp:coreProperties>
</file>